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server01\disk1\山崎和昭\インボイス\当初指定請求書案\"/>
    </mc:Choice>
  </mc:AlternateContent>
  <xr:revisionPtr revIDLastSave="0" documentId="13_ncr:1_{31472594-B0D0-469A-8FC6-E360BCEFBBD6}" xr6:coauthVersionLast="47" xr6:coauthVersionMax="47" xr10:uidLastSave="{00000000-0000-0000-0000-000000000000}"/>
  <bookViews>
    <workbookView xWindow="-120" yWindow="-120" windowWidth="20730" windowHeight="11040" tabRatio="808" xr2:uid="{548737ED-03D6-4EE1-B0BA-943764D40C12}"/>
  </bookViews>
  <sheets>
    <sheet name="作成手順" sheetId="10" r:id="rId1"/>
    <sheet name="入力例" sheetId="9" r:id="rId2"/>
    <sheet name="入力・控" sheetId="6" r:id="rId3"/>
    <sheet name="請求書（提出用）" sheetId="7" r:id="rId4"/>
  </sheets>
  <definedNames>
    <definedName name="_xlnm.Print_Area" localSheetId="0">作成手順!$A$1:$AS$22</definedName>
    <definedName name="_xlnm.Print_Area" localSheetId="3">'請求書（提出用）'!$A$1:$BA$25</definedName>
    <definedName name="_xlnm.Print_Area" localSheetId="2">入力・控!$A$1:$BA$25</definedName>
    <definedName name="_xlnm.Print_Area" localSheetId="1">入力例!$A$1:$BA$25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4" i="7" l="1"/>
  <c r="B16" i="6"/>
  <c r="B14" i="6"/>
  <c r="B16" i="9"/>
  <c r="B14" i="9"/>
  <c r="AQ3" i="7"/>
  <c r="T20" i="9" l="1"/>
  <c r="AE20" i="9" s="1"/>
  <c r="AE19" i="9"/>
  <c r="T19" i="9"/>
  <c r="T18" i="9"/>
  <c r="AD17" i="9"/>
  <c r="AD16" i="9"/>
  <c r="AD15" i="9"/>
  <c r="AD14" i="9"/>
  <c r="AD13" i="9"/>
  <c r="AD12" i="9"/>
  <c r="AV1" i="9"/>
  <c r="AH1" i="9" s="1"/>
  <c r="T22" i="9" l="1"/>
  <c r="S22" i="7"/>
  <c r="R22" i="7"/>
  <c r="Q22" i="7"/>
  <c r="P22" i="7"/>
  <c r="O22" i="7"/>
  <c r="N22" i="7"/>
  <c r="M22" i="7"/>
  <c r="T20" i="6" l="1"/>
  <c r="AE20" i="6" s="1"/>
  <c r="S20" i="7" l="1"/>
  <c r="R20" i="7"/>
  <c r="Q20" i="7"/>
  <c r="P20" i="7"/>
  <c r="O20" i="7"/>
  <c r="N20" i="7"/>
  <c r="M20" i="7"/>
  <c r="L20" i="7"/>
  <c r="W20" i="7" s="1"/>
  <c r="L14" i="7" l="1"/>
  <c r="M14" i="7"/>
  <c r="N14" i="7"/>
  <c r="O14" i="7"/>
  <c r="P14" i="7"/>
  <c r="Q14" i="7"/>
  <c r="R14" i="7"/>
  <c r="S14" i="7"/>
  <c r="L15" i="7"/>
  <c r="M15" i="7"/>
  <c r="N15" i="7"/>
  <c r="O15" i="7"/>
  <c r="P15" i="7"/>
  <c r="Q15" i="7"/>
  <c r="R15" i="7"/>
  <c r="S15" i="7"/>
  <c r="L16" i="7"/>
  <c r="M16" i="7"/>
  <c r="N16" i="7"/>
  <c r="O16" i="7"/>
  <c r="P16" i="7"/>
  <c r="Q16" i="7"/>
  <c r="R16" i="7"/>
  <c r="S16" i="7"/>
  <c r="L17" i="7"/>
  <c r="M17" i="7"/>
  <c r="N17" i="7"/>
  <c r="O17" i="7"/>
  <c r="P17" i="7"/>
  <c r="Q17" i="7"/>
  <c r="R17" i="7"/>
  <c r="S17" i="7"/>
  <c r="M18" i="7"/>
  <c r="N18" i="7"/>
  <c r="O18" i="7"/>
  <c r="P18" i="7"/>
  <c r="Q18" i="7"/>
  <c r="R18" i="7"/>
  <c r="S18" i="7"/>
  <c r="M19" i="7"/>
  <c r="N19" i="7"/>
  <c r="O19" i="7"/>
  <c r="P19" i="7"/>
  <c r="Q19" i="7"/>
  <c r="R19" i="7"/>
  <c r="S19" i="7"/>
  <c r="AH4" i="7" l="1"/>
  <c r="AA4" i="7"/>
  <c r="Y4" i="7"/>
  <c r="T4" i="7"/>
  <c r="X24" i="7"/>
  <c r="AV8" i="7"/>
  <c r="AN8" i="7"/>
  <c r="AN5" i="7"/>
  <c r="AN7" i="7"/>
  <c r="BA7" i="7"/>
  <c r="AZ7" i="7"/>
  <c r="AY7" i="7"/>
  <c r="AX7" i="7"/>
  <c r="AW7" i="7"/>
  <c r="AV7" i="7"/>
  <c r="AU7" i="7"/>
  <c r="AT7" i="7"/>
  <c r="AS7" i="7"/>
  <c r="AR7" i="7"/>
  <c r="AQ7" i="7"/>
  <c r="AP7" i="7"/>
  <c r="AO7" i="7"/>
  <c r="AM3" i="7"/>
  <c r="BA2" i="7"/>
  <c r="AZ2" i="7"/>
  <c r="AY2" i="7"/>
  <c r="AX2" i="7"/>
  <c r="AW2" i="7"/>
  <c r="AV2" i="7"/>
  <c r="D8" i="7"/>
  <c r="D6" i="7"/>
  <c r="M3" i="7"/>
  <c r="L3" i="7"/>
  <c r="K3" i="7"/>
  <c r="J3" i="7"/>
  <c r="I3" i="7"/>
  <c r="H3" i="7"/>
  <c r="G3" i="7"/>
  <c r="T17" i="7" l="1"/>
  <c r="AT17" i="7" s="1"/>
  <c r="T16" i="7"/>
  <c r="AT16" i="7" s="1"/>
  <c r="T15" i="7"/>
  <c r="AT15" i="7" s="1"/>
  <c r="T14" i="7"/>
  <c r="AT14" i="7" s="1"/>
  <c r="T13" i="7"/>
  <c r="AT13" i="7" s="1"/>
  <c r="T12" i="7"/>
  <c r="AT12" i="7" s="1"/>
  <c r="S13" i="7"/>
  <c r="R13" i="7"/>
  <c r="Q13" i="7"/>
  <c r="P13" i="7"/>
  <c r="O13" i="7"/>
  <c r="N13" i="7"/>
  <c r="M13" i="7"/>
  <c r="L13" i="7"/>
  <c r="L12" i="7"/>
  <c r="K17" i="7"/>
  <c r="J17" i="7"/>
  <c r="I17" i="7"/>
  <c r="H17" i="7"/>
  <c r="G17" i="7"/>
  <c r="F17" i="7"/>
  <c r="E17" i="7"/>
  <c r="D17" i="7"/>
  <c r="C17" i="7"/>
  <c r="B17" i="7"/>
  <c r="A17" i="7"/>
  <c r="K16" i="7"/>
  <c r="J16" i="7"/>
  <c r="I16" i="7"/>
  <c r="H16" i="7"/>
  <c r="G16" i="7"/>
  <c r="F16" i="7"/>
  <c r="E16" i="7"/>
  <c r="D16" i="7"/>
  <c r="C16" i="7"/>
  <c r="B16" i="7"/>
  <c r="A16" i="7"/>
  <c r="K15" i="7"/>
  <c r="J15" i="7"/>
  <c r="I15" i="7"/>
  <c r="H15" i="7"/>
  <c r="G15" i="7"/>
  <c r="F15" i="7"/>
  <c r="E15" i="7"/>
  <c r="D15" i="7"/>
  <c r="C15" i="7"/>
  <c r="B15" i="7"/>
  <c r="A15" i="7"/>
  <c r="K14" i="7"/>
  <c r="J14" i="7"/>
  <c r="I14" i="7"/>
  <c r="H14" i="7"/>
  <c r="G14" i="7"/>
  <c r="F14" i="7"/>
  <c r="E14" i="7"/>
  <c r="D14" i="7"/>
  <c r="C14" i="7"/>
  <c r="B14" i="7"/>
  <c r="A14" i="7"/>
  <c r="K13" i="7"/>
  <c r="J13" i="7"/>
  <c r="I13" i="7"/>
  <c r="H13" i="7"/>
  <c r="G13" i="7"/>
  <c r="F13" i="7"/>
  <c r="E13" i="7"/>
  <c r="D13" i="7"/>
  <c r="C13" i="7"/>
  <c r="B13" i="7"/>
  <c r="A13" i="7"/>
  <c r="A12" i="7"/>
  <c r="T8" i="7"/>
  <c r="T7" i="7"/>
  <c r="AB5" i="7"/>
  <c r="AA5" i="7"/>
  <c r="Z5" i="7"/>
  <c r="Y5" i="7"/>
  <c r="X5" i="7"/>
  <c r="W5" i="7"/>
  <c r="V5" i="7"/>
  <c r="T5" i="7"/>
  <c r="S12" i="7"/>
  <c r="R12" i="7"/>
  <c r="Q12" i="7"/>
  <c r="P12" i="7"/>
  <c r="O12" i="7"/>
  <c r="N12" i="7"/>
  <c r="M12" i="7"/>
  <c r="K12" i="7"/>
  <c r="J12" i="7"/>
  <c r="I12" i="7"/>
  <c r="H12" i="7"/>
  <c r="G12" i="7"/>
  <c r="F12" i="7"/>
  <c r="E12" i="7"/>
  <c r="D12" i="7"/>
  <c r="C12" i="7"/>
  <c r="B12" i="7"/>
  <c r="BA8" i="7"/>
  <c r="AZ8" i="7"/>
  <c r="AY8" i="7"/>
  <c r="AX8" i="7"/>
  <c r="AW8" i="7"/>
  <c r="AS8" i="7"/>
  <c r="AR8" i="7"/>
  <c r="AQ8" i="7"/>
  <c r="AP8" i="7"/>
  <c r="AO8" i="7"/>
  <c r="O8" i="7"/>
  <c r="N8" i="7"/>
  <c r="M8" i="7"/>
  <c r="L8" i="7"/>
  <c r="K8" i="7"/>
  <c r="J8" i="7"/>
  <c r="I8" i="7"/>
  <c r="H8" i="7"/>
  <c r="G8" i="7"/>
  <c r="F8" i="7"/>
  <c r="E8" i="7"/>
  <c r="AY6" i="7"/>
  <c r="AX6" i="7"/>
  <c r="AW6" i="7"/>
  <c r="AV6" i="7"/>
  <c r="AU6" i="7"/>
  <c r="AT6" i="7"/>
  <c r="AS6" i="7"/>
  <c r="AR6" i="7"/>
  <c r="AQ6" i="7"/>
  <c r="AP6" i="7"/>
  <c r="AO6" i="7"/>
  <c r="AN6" i="7"/>
  <c r="O6" i="7"/>
  <c r="N6" i="7"/>
  <c r="M6" i="7"/>
  <c r="L6" i="7"/>
  <c r="K6" i="7"/>
  <c r="J6" i="7"/>
  <c r="I6" i="7"/>
  <c r="H6" i="7"/>
  <c r="G6" i="7"/>
  <c r="F6" i="7"/>
  <c r="E6" i="7"/>
  <c r="AY5" i="7"/>
  <c r="AX5" i="7"/>
  <c r="AW5" i="7"/>
  <c r="AV5" i="7"/>
  <c r="AU5" i="7"/>
  <c r="AT5" i="7"/>
  <c r="AS5" i="7"/>
  <c r="AR5" i="7"/>
  <c r="AQ5" i="7"/>
  <c r="AP5" i="7"/>
  <c r="AO5" i="7"/>
  <c r="T19" i="6"/>
  <c r="AE19" i="6" s="1"/>
  <c r="T18" i="6"/>
  <c r="AD17" i="6"/>
  <c r="V17" i="7" s="1"/>
  <c r="AD16" i="6"/>
  <c r="V16" i="7" s="1"/>
  <c r="AD15" i="6"/>
  <c r="V15" i="7" s="1"/>
  <c r="AD14" i="6"/>
  <c r="V14" i="7" s="1"/>
  <c r="AD13" i="6"/>
  <c r="V13" i="7" s="1"/>
  <c r="AD12" i="6"/>
  <c r="V12" i="7" s="1"/>
  <c r="AV1" i="6"/>
  <c r="T22" i="6" l="1"/>
  <c r="L22" i="7" s="1"/>
  <c r="L19" i="7"/>
  <c r="W19" i="7" s="1"/>
  <c r="L18" i="7"/>
  <c r="AH1" i="6"/>
  <c r="AV1" i="7"/>
  <c r="AH1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YAS-IMAI</author>
  </authors>
  <commentList>
    <comment ref="D6" authorId="0" shapeId="0" xr:uid="{604CD86B-F8B4-410C-8714-8ED10E832B69}">
      <text>
        <r>
          <rPr>
            <b/>
            <sz val="9"/>
            <color indexed="81"/>
            <rFont val="MS P ゴシック"/>
            <family val="3"/>
            <charset val="128"/>
          </rPr>
          <t>Aimura:
工事場所ではなく工事名（現場名）を記入して下さい。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又は、「本社」「土木部」「建築部」「○○部」　等</t>
        </r>
      </text>
    </comment>
    <comment ref="D8" authorId="0" shapeId="0" xr:uid="{95B826B5-B5CB-407C-ADA4-53CDDDCC9C88}">
      <text>
        <r>
          <rPr>
            <b/>
            <sz val="9"/>
            <color indexed="81"/>
            <rFont val="MS P ゴシック"/>
            <family val="3"/>
            <charset val="128"/>
          </rPr>
          <t>Aimura:
必ず注文者名を記入して下さい。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又は、「本社」「土木部」「建築部」「○○部」　等</t>
        </r>
      </text>
    </comment>
    <comment ref="B14" authorId="0" shapeId="0" xr:uid="{CB86C21A-63A4-4F36-AFC4-79DA252EFEFE}">
      <text>
        <r>
          <rPr>
            <b/>
            <sz val="9"/>
            <color indexed="81"/>
            <rFont val="MS P ゴシック"/>
            <family val="3"/>
            <charset val="128"/>
          </rPr>
          <t>Aimura:
担当者記入後、表示は消えます。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6" authorId="0" shapeId="0" xr:uid="{057EC7F4-C97D-4CA7-BDEE-05DD30D1FFFA}">
      <text>
        <r>
          <rPr>
            <b/>
            <sz val="9"/>
            <color indexed="81"/>
            <rFont val="MS P ゴシック"/>
            <family val="3"/>
            <charset val="128"/>
          </rPr>
          <t>Aimura:
担当者記入後、表示は消えます。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YAS-IMAI</author>
  </authors>
  <commentList>
    <comment ref="D6" authorId="0" shapeId="0" xr:uid="{14C94A8B-98FA-4DE6-8AA3-76998B68B528}">
      <text>
        <r>
          <rPr>
            <b/>
            <sz val="9"/>
            <color indexed="81"/>
            <rFont val="MS P ゴシック"/>
            <family val="3"/>
            <charset val="128"/>
          </rPr>
          <t>Aimura:
工事場所ではなく工事名（現場名）を記入して下さい。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又は、「本社」「土木部」「建築部」「○○部」　等</t>
        </r>
      </text>
    </comment>
    <comment ref="D8" authorId="0" shapeId="0" xr:uid="{F77C3331-E0D1-4BCF-8076-F2DB453B8A7B}">
      <text>
        <r>
          <rPr>
            <b/>
            <sz val="9"/>
            <color indexed="81"/>
            <rFont val="MS P ゴシック"/>
            <family val="3"/>
            <charset val="128"/>
          </rPr>
          <t>Aimura:
必ず注文者名を記入して下さい。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又は、「本社」「土木部」「建築部」「○○部」　等</t>
        </r>
      </text>
    </comment>
    <comment ref="B14" authorId="0" shapeId="0" xr:uid="{32592096-BA76-401E-A767-E36A8FDC0FD5}">
      <text>
        <r>
          <rPr>
            <b/>
            <sz val="9"/>
            <color indexed="81"/>
            <rFont val="MS P ゴシック"/>
            <family val="3"/>
            <charset val="128"/>
          </rPr>
          <t>Aimura:
担当者記入後、表示は消えます。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6" authorId="0" shapeId="0" xr:uid="{609F08BA-74BD-4BEF-9FFA-0C64D86BB11D}">
      <text>
        <r>
          <rPr>
            <b/>
            <sz val="9"/>
            <color indexed="81"/>
            <rFont val="MS P ゴシック"/>
            <family val="3"/>
            <charset val="128"/>
          </rPr>
          <t>Aimura:
担当者記入後、表示は消えます。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<sst xmlns="http://schemas.openxmlformats.org/spreadsheetml/2006/main" count="167" uniqueCount="94">
  <si>
    <t>工事名</t>
    <rPh sb="0" eb="3">
      <t>コウジメイ</t>
    </rPh>
    <phoneticPr fontId="2"/>
  </si>
  <si>
    <t>取引コード</t>
    <rPh sb="0" eb="2">
      <t>トリヒキ</t>
    </rPh>
    <phoneticPr fontId="2"/>
  </si>
  <si>
    <t>口座番号</t>
    <rPh sb="0" eb="4">
      <t>コウザバンゴウ</t>
    </rPh>
    <phoneticPr fontId="2"/>
  </si>
  <si>
    <t>名義</t>
    <rPh sb="0" eb="2">
      <t>メイギ</t>
    </rPh>
    <phoneticPr fontId="2"/>
  </si>
  <si>
    <t>フリガナ</t>
    <phoneticPr fontId="2"/>
  </si>
  <si>
    <t>銀行</t>
    <rPh sb="0" eb="2">
      <t>ギンコウ</t>
    </rPh>
    <phoneticPr fontId="2"/>
  </si>
  <si>
    <t>直江津中央</t>
    <rPh sb="0" eb="3">
      <t>ナオエツ</t>
    </rPh>
    <rPh sb="3" eb="5">
      <t>チュウオウ</t>
    </rPh>
    <phoneticPr fontId="2"/>
  </si>
  <si>
    <t>支店</t>
    <rPh sb="0" eb="2">
      <t>シテン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</si>
  <si>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</si>
  <si>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</si>
  <si>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㊞</t>
    <phoneticPr fontId="2"/>
  </si>
  <si>
    <t>電話</t>
    <rPh sb="0" eb="2">
      <t>デンワ</t>
    </rPh>
    <phoneticPr fontId="2"/>
  </si>
  <si>
    <t>FAX</t>
    <phoneticPr fontId="2"/>
  </si>
  <si>
    <t>注文番号</t>
    <rPh sb="0" eb="4">
      <t>チュウモンバンゴウ</t>
    </rPh>
    <phoneticPr fontId="2"/>
  </si>
  <si>
    <t>工種コード</t>
    <rPh sb="0" eb="2">
      <t>コウシュ</t>
    </rPh>
    <phoneticPr fontId="2"/>
  </si>
  <si>
    <t>今回請求額</t>
    <rPh sb="0" eb="5">
      <t>コンカイセイキュウガク</t>
    </rPh>
    <phoneticPr fontId="2"/>
  </si>
  <si>
    <t>借方・科目コード</t>
    <rPh sb="0" eb="2">
      <t>カリカタ</t>
    </rPh>
    <rPh sb="3" eb="5">
      <t>カモク</t>
    </rPh>
    <phoneticPr fontId="2"/>
  </si>
  <si>
    <t>勘定科目</t>
    <rPh sb="0" eb="4">
      <t>カンジョウカモク</t>
    </rPh>
    <phoneticPr fontId="2"/>
  </si>
  <si>
    <t>内訳科目</t>
    <rPh sb="0" eb="4">
      <t>ウチワケカモク</t>
    </rPh>
    <phoneticPr fontId="2"/>
  </si>
  <si>
    <t>税区分</t>
    <rPh sb="0" eb="3">
      <t>ゼイクブン</t>
    </rPh>
    <phoneticPr fontId="2"/>
  </si>
  <si>
    <t>消費税</t>
    <rPh sb="0" eb="3">
      <t>ショウヒゼイ</t>
    </rPh>
    <phoneticPr fontId="2"/>
  </si>
  <si>
    <t>備考</t>
    <rPh sb="0" eb="2">
      <t>ビコウ</t>
    </rPh>
    <phoneticPr fontId="2"/>
  </si>
  <si>
    <t>摘要ｺｰﾄﾞ</t>
    <rPh sb="0" eb="2">
      <t>テキヨウ</t>
    </rPh>
    <phoneticPr fontId="2"/>
  </si>
  <si>
    <t>工 事ｺｰﾄﾞ</t>
    <rPh sb="0" eb="1">
      <t>コウ</t>
    </rPh>
    <rPh sb="2" eb="3">
      <t>コト</t>
    </rPh>
    <phoneticPr fontId="2"/>
  </si>
  <si>
    <t>請　求　書</t>
    <rPh sb="0" eb="1">
      <t>ウケ</t>
    </rPh>
    <rPh sb="2" eb="3">
      <t>モトム</t>
    </rPh>
    <rPh sb="4" eb="5">
      <t>ショ</t>
    </rPh>
    <phoneticPr fontId="2"/>
  </si>
  <si>
    <t>税　抜　合　計</t>
    <rPh sb="0" eb="1">
      <t>ゼイ</t>
    </rPh>
    <rPh sb="2" eb="3">
      <t>ヌ</t>
    </rPh>
    <rPh sb="4" eb="5">
      <t>ゴウ</t>
    </rPh>
    <rPh sb="6" eb="7">
      <t>ケイ</t>
    </rPh>
    <phoneticPr fontId="2"/>
  </si>
  <si>
    <t>うち　８％対象</t>
    <rPh sb="5" eb="7">
      <t>タイショウ</t>
    </rPh>
    <phoneticPr fontId="2"/>
  </si>
  <si>
    <t>※軽減税率対象</t>
    <rPh sb="1" eb="5">
      <t>ケイゲンゼイリツ</t>
    </rPh>
    <rPh sb="5" eb="7">
      <t>タイショウ</t>
    </rPh>
    <phoneticPr fontId="2"/>
  </si>
  <si>
    <t>内訳書添付</t>
    <rPh sb="0" eb="3">
      <t>ウチワケショ</t>
    </rPh>
    <rPh sb="3" eb="5">
      <t>テンプ</t>
    </rPh>
    <phoneticPr fontId="2"/>
  </si>
  <si>
    <t>枚</t>
    <rPh sb="0" eb="1">
      <t>マイ</t>
    </rPh>
    <phoneticPr fontId="2"/>
  </si>
  <si>
    <t>〒</t>
    <phoneticPr fontId="2"/>
  </si>
  <si>
    <t>振込口座</t>
    <rPh sb="0" eb="2">
      <t>フリコミ</t>
    </rPh>
    <rPh sb="2" eb="4">
      <t>コウザ</t>
    </rPh>
    <phoneticPr fontId="2"/>
  </si>
  <si>
    <t>専務</t>
    <rPh sb="0" eb="2">
      <t>センム</t>
    </rPh>
    <phoneticPr fontId="2"/>
  </si>
  <si>
    <t>管理部長</t>
    <rPh sb="0" eb="4">
      <t>カンリブチョウ</t>
    </rPh>
    <phoneticPr fontId="2"/>
  </si>
  <si>
    <t>担当部長</t>
    <rPh sb="0" eb="4">
      <t>タントウブチョウ</t>
    </rPh>
    <phoneticPr fontId="2"/>
  </si>
  <si>
    <t>担当</t>
    <rPh sb="0" eb="1">
      <t>タン</t>
    </rPh>
    <rPh sb="1" eb="2">
      <t>トウ</t>
    </rPh>
    <phoneticPr fontId="2"/>
  </si>
  <si>
    <t>税　込　合　計</t>
    <rPh sb="0" eb="1">
      <t>ゼイ</t>
    </rPh>
    <rPh sb="2" eb="3">
      <t>コミ</t>
    </rPh>
    <rPh sb="4" eb="5">
      <t>ゴウ</t>
    </rPh>
    <rPh sb="6" eb="7">
      <t>ケイ</t>
    </rPh>
    <phoneticPr fontId="2"/>
  </si>
  <si>
    <t>摘　要（品名）</t>
    <rPh sb="0" eb="1">
      <t>テキ</t>
    </rPh>
    <rPh sb="2" eb="3">
      <t>ヨウ</t>
    </rPh>
    <rPh sb="4" eb="6">
      <t>ヒンメイ</t>
    </rPh>
    <phoneticPr fontId="2"/>
  </si>
  <si>
    <t>金　　額</t>
    <rPh sb="0" eb="1">
      <t>キン</t>
    </rPh>
    <rPh sb="3" eb="4">
      <t>ガク</t>
    </rPh>
    <phoneticPr fontId="2"/>
  </si>
  <si>
    <t>消 費 税</t>
    <rPh sb="0" eb="1">
      <t>ショウ</t>
    </rPh>
    <rPh sb="2" eb="3">
      <t>ヒ</t>
    </rPh>
    <rPh sb="4" eb="5">
      <t>ゼイ</t>
    </rPh>
    <phoneticPr fontId="2"/>
  </si>
  <si>
    <t>登録番号</t>
    <rPh sb="0" eb="4">
      <t>トウロクバンゴウ</t>
    </rPh>
    <phoneticPr fontId="2"/>
  </si>
  <si>
    <t>Ｔ</t>
    <phoneticPr fontId="2"/>
  </si>
  <si>
    <t>月分</t>
    <rPh sb="0" eb="1">
      <t>ツキ</t>
    </rPh>
    <rPh sb="1" eb="2">
      <t>ブン</t>
    </rPh>
    <phoneticPr fontId="2"/>
  </si>
  <si>
    <t>－</t>
    <phoneticPr fontId="2"/>
  </si>
  <si>
    <t>請　求　書（控）</t>
    <rPh sb="0" eb="1">
      <t>ウケ</t>
    </rPh>
    <rPh sb="2" eb="3">
      <t>モトム</t>
    </rPh>
    <rPh sb="4" eb="5">
      <t>ショ</t>
    </rPh>
    <rPh sb="6" eb="7">
      <t>ヒカ</t>
    </rPh>
    <phoneticPr fontId="2"/>
  </si>
  <si>
    <t>（注）新規時と変更時のみ記入してください。</t>
    <rPh sb="1" eb="2">
      <t>チュウ</t>
    </rPh>
    <rPh sb="3" eb="5">
      <t>シンキ</t>
    </rPh>
    <rPh sb="5" eb="6">
      <t>ジ</t>
    </rPh>
    <rPh sb="7" eb="10">
      <t>ヘンコウジ</t>
    </rPh>
    <rPh sb="12" eb="14">
      <t>キニュウ</t>
    </rPh>
    <phoneticPr fontId="2"/>
  </si>
  <si>
    <t>税　率
(選択)</t>
    <rPh sb="0" eb="1">
      <t>ゼイ</t>
    </rPh>
    <rPh sb="2" eb="3">
      <t>リツ</t>
    </rPh>
    <rPh sb="5" eb="7">
      <t>センタク</t>
    </rPh>
    <phoneticPr fontId="2"/>
  </si>
  <si>
    <t>第四北越</t>
    <rPh sb="0" eb="2">
      <t>ダイシ</t>
    </rPh>
    <rPh sb="2" eb="4">
      <t>ホクエツ</t>
    </rPh>
    <phoneticPr fontId="2"/>
  </si>
  <si>
    <t>上越建設株式会社</t>
    <rPh sb="0" eb="2">
      <t>ジョウエツ</t>
    </rPh>
    <rPh sb="2" eb="4">
      <t>ケンセツ</t>
    </rPh>
    <rPh sb="4" eb="8">
      <t>カブシキガイシャ</t>
    </rPh>
    <phoneticPr fontId="2"/>
  </si>
  <si>
    <t>ジョウエツケンセツ／カ</t>
    <phoneticPr fontId="2"/>
  </si>
  <si>
    <t>相村　太郎</t>
    <rPh sb="0" eb="2">
      <t>アイムラ</t>
    </rPh>
    <rPh sb="3" eb="5">
      <t>タロウ</t>
    </rPh>
    <phoneticPr fontId="2"/>
  </si>
  <si>
    <t>上越建設株式会社
代表取締役　上越　太郎</t>
    <rPh sb="0" eb="2">
      <t>ジョウエツ</t>
    </rPh>
    <rPh sb="2" eb="4">
      <t>ケンセツ</t>
    </rPh>
    <rPh sb="4" eb="8">
      <t>カブシキガイシャ</t>
    </rPh>
    <rPh sb="9" eb="14">
      <t>ダイヒョウトリシマリヤク</t>
    </rPh>
    <rPh sb="15" eb="17">
      <t>ジョウエツ</t>
    </rPh>
    <rPh sb="18" eb="20">
      <t>タロウ</t>
    </rPh>
    <phoneticPr fontId="2"/>
  </si>
  <si>
    <t>当座</t>
  </si>
  <si>
    <r>
      <rPr>
        <b/>
        <sz val="18"/>
        <color theme="1"/>
        <rFont val="ＭＳ Ｐゴシック"/>
        <family val="3"/>
        <charset val="128"/>
      </rPr>
      <t>相村建設株式会社</t>
    </r>
    <r>
      <rPr>
        <b/>
        <sz val="16"/>
        <color theme="1"/>
        <rFont val="ＭＳ Ｐゴシック"/>
        <family val="3"/>
        <charset val="128"/>
      </rPr>
      <t>　</t>
    </r>
    <r>
      <rPr>
        <sz val="10"/>
        <color theme="1"/>
        <rFont val="ＭＳ Ｐゴシック"/>
        <family val="3"/>
        <charset val="128"/>
      </rPr>
      <t>御中</t>
    </r>
    <rPh sb="0" eb="4">
      <t>アイムラケンセツ</t>
    </rPh>
    <rPh sb="4" eb="8">
      <t>カブシキガイシャ</t>
    </rPh>
    <rPh sb="9" eb="11">
      <t>オンチュウ</t>
    </rPh>
    <phoneticPr fontId="2"/>
  </si>
  <si>
    <t>入力が必要
な項目</t>
    <rPh sb="0" eb="2">
      <t>ニュウリョク</t>
    </rPh>
    <rPh sb="3" eb="5">
      <t>ヒツヨウ</t>
    </rPh>
    <rPh sb="7" eb="8">
      <t>コウ</t>
    </rPh>
    <rPh sb="8" eb="9">
      <t>メ</t>
    </rPh>
    <phoneticPr fontId="2"/>
  </si>
  <si>
    <t>相村建設
担当者</t>
    <rPh sb="0" eb="2">
      <t>アイムラ</t>
    </rPh>
    <rPh sb="2" eb="4">
      <t>ケンセツ</t>
    </rPh>
    <rPh sb="5" eb="8">
      <t>タントウシャ</t>
    </rPh>
    <phoneticPr fontId="2"/>
  </si>
  <si>
    <r>
      <rPr>
        <u/>
        <sz val="10"/>
        <color theme="1"/>
        <rFont val="游ゴシック"/>
        <family val="3"/>
        <charset val="128"/>
        <scheme val="minor"/>
      </rPr>
      <t xml:space="preserve">請求書の提出について：
</t>
    </r>
    <r>
      <rPr>
        <sz val="10"/>
        <color theme="1"/>
        <rFont val="游ゴシック"/>
        <family val="2"/>
        <charset val="128"/>
        <scheme val="minor"/>
      </rPr>
      <t xml:space="preserve">
　1.請求書は２枚１組。</t>
    </r>
    <r>
      <rPr>
        <u/>
        <sz val="10"/>
        <color theme="1"/>
        <rFont val="游ゴシック"/>
        <family val="3"/>
        <charset val="128"/>
        <scheme val="minor"/>
      </rPr>
      <t>提出用１枚</t>
    </r>
    <r>
      <rPr>
        <sz val="10"/>
        <color theme="1"/>
        <rFont val="游ゴシック"/>
        <family val="2"/>
        <charset val="128"/>
        <scheme val="minor"/>
      </rPr>
      <t>を提出して下さい。
　2.請求書は工事別に１枚作成し、工事毎の金額が分かる総括表も提出して下さい。
　3.請求書は、</t>
    </r>
    <r>
      <rPr>
        <u/>
        <sz val="10"/>
        <color theme="1"/>
        <rFont val="游ゴシック"/>
        <family val="3"/>
        <charset val="128"/>
        <scheme val="minor"/>
      </rPr>
      <t>毎月２５日締め切り、月末必着</t>
    </r>
    <r>
      <rPr>
        <sz val="10"/>
        <color theme="1"/>
        <rFont val="游ゴシック"/>
        <family val="2"/>
        <charset val="128"/>
        <scheme val="minor"/>
      </rPr>
      <t>でお願いします。
　4.支払日は原則として</t>
    </r>
    <r>
      <rPr>
        <u/>
        <sz val="10"/>
        <color theme="1"/>
        <rFont val="游ゴシック"/>
        <family val="3"/>
        <charset val="128"/>
        <scheme val="minor"/>
      </rPr>
      <t>翌月２５日</t>
    </r>
    <r>
      <rPr>
        <sz val="10"/>
        <color theme="1"/>
        <rFont val="游ゴシック"/>
        <family val="2"/>
        <charset val="128"/>
        <scheme val="minor"/>
      </rPr>
      <t>です（当該日が祝休日の場合は、翌日）。手形はでん
　  さいを基本としております。でんさい以外の手形は郵送させていただきます。
　5.請求書の宛先は、担当者名や地名ではなく工事名を記入してください。
　6.工事名の下段に</t>
    </r>
    <r>
      <rPr>
        <u/>
        <sz val="10"/>
        <color theme="1"/>
        <rFont val="游ゴシック"/>
        <family val="3"/>
        <charset val="128"/>
        <scheme val="minor"/>
      </rPr>
      <t>弊社担当者名</t>
    </r>
    <r>
      <rPr>
        <sz val="10"/>
        <color theme="1"/>
        <rFont val="游ゴシック"/>
        <family val="2"/>
        <charset val="128"/>
        <scheme val="minor"/>
      </rPr>
      <t>を記入してください。
　7.振込口座は、新規時及び変更時のみ記入してください。なお、振込手数料は代金から
      差し引かせていただきます。
　8.取引コードは、当社で通知したコード番号を記入してください。
　9.この請求書に伴う内訳については、</t>
    </r>
    <r>
      <rPr>
        <u/>
        <sz val="10"/>
        <color theme="1"/>
        <rFont val="游ゴシック"/>
        <family val="3"/>
        <charset val="128"/>
        <scheme val="minor"/>
      </rPr>
      <t>貴社の請求内訳書１部を必ず添付</t>
    </r>
    <r>
      <rPr>
        <sz val="10"/>
        <color theme="1"/>
        <rFont val="游ゴシック"/>
        <family val="2"/>
        <charset val="128"/>
        <scheme val="minor"/>
      </rPr>
      <t>して下さい。
   10.</t>
    </r>
    <r>
      <rPr>
        <u/>
        <sz val="10"/>
        <color theme="1"/>
        <rFont val="游ゴシック"/>
        <family val="3"/>
        <charset val="128"/>
        <scheme val="minor"/>
      </rPr>
      <t>税率は該当するものを必ず「プルダウン」から選択</t>
    </r>
    <r>
      <rPr>
        <sz val="10"/>
        <color theme="1"/>
        <rFont val="游ゴシック"/>
        <family val="2"/>
        <charset val="128"/>
        <scheme val="minor"/>
      </rPr>
      <t>してください。
　11.消費税の端数処理は、</t>
    </r>
    <r>
      <rPr>
        <u/>
        <sz val="10"/>
        <color theme="1"/>
        <rFont val="游ゴシック"/>
        <family val="3"/>
        <charset val="128"/>
        <scheme val="minor"/>
      </rPr>
      <t>請求書１枚に対し、税率ごとに１回</t>
    </r>
    <r>
      <rPr>
        <sz val="10"/>
        <color theme="1"/>
        <rFont val="游ゴシック"/>
        <family val="2"/>
        <charset val="128"/>
        <scheme val="minor"/>
      </rPr>
      <t>となります。</t>
    </r>
    <rPh sb="0" eb="3">
      <t>セイキュウショ</t>
    </rPh>
    <rPh sb="4" eb="6">
      <t>テイシュツ</t>
    </rPh>
    <rPh sb="16" eb="19">
      <t>セイキュウショ</t>
    </rPh>
    <rPh sb="20" eb="22">
      <t>ニマイ</t>
    </rPh>
    <rPh sb="23" eb="24">
      <t>クミ</t>
    </rPh>
    <rPh sb="25" eb="28">
      <t>テイシュツヨウ</t>
    </rPh>
    <rPh sb="29" eb="30">
      <t>マイ</t>
    </rPh>
    <rPh sb="31" eb="33">
      <t>テイシュツ</t>
    </rPh>
    <rPh sb="35" eb="36">
      <t>クダ</t>
    </rPh>
    <rPh sb="43" eb="46">
      <t>セイキュウショ</t>
    </rPh>
    <rPh sb="47" eb="50">
      <t>コウジベツ</t>
    </rPh>
    <rPh sb="52" eb="53">
      <t>マイ</t>
    </rPh>
    <rPh sb="53" eb="55">
      <t>サクセイ</t>
    </rPh>
    <rPh sb="57" eb="60">
      <t>コウジゴト</t>
    </rPh>
    <rPh sb="61" eb="63">
      <t>キンガク</t>
    </rPh>
    <rPh sb="64" eb="65">
      <t>ワ</t>
    </rPh>
    <rPh sb="67" eb="70">
      <t>ソウカツヒョウ</t>
    </rPh>
    <rPh sb="71" eb="73">
      <t>テイシュツ</t>
    </rPh>
    <rPh sb="75" eb="76">
      <t>クダ</t>
    </rPh>
    <rPh sb="83" eb="86">
      <t>セイキュウショ</t>
    </rPh>
    <rPh sb="88" eb="90">
      <t>マイツキ</t>
    </rPh>
    <rPh sb="92" eb="93">
      <t>ニチ</t>
    </rPh>
    <rPh sb="93" eb="94">
      <t>シ</t>
    </rPh>
    <rPh sb="95" eb="96">
      <t>キ</t>
    </rPh>
    <rPh sb="98" eb="100">
      <t>ゲツマツ</t>
    </rPh>
    <rPh sb="100" eb="102">
      <t>ヒッチャク</t>
    </rPh>
    <rPh sb="104" eb="105">
      <t>ネガ</t>
    </rPh>
    <rPh sb="114" eb="117">
      <t>シハライビ</t>
    </rPh>
    <rPh sb="118" eb="120">
      <t>ゲンソク</t>
    </rPh>
    <rPh sb="123" eb="125">
      <t>ヨクツキ</t>
    </rPh>
    <rPh sb="127" eb="128">
      <t>ニチ</t>
    </rPh>
    <rPh sb="131" eb="134">
      <t>トウガイビ</t>
    </rPh>
    <rPh sb="139" eb="141">
      <t>バアイ</t>
    </rPh>
    <rPh sb="143" eb="145">
      <t>ヨクジツ</t>
    </rPh>
    <rPh sb="147" eb="149">
      <t>テガタ</t>
    </rPh>
    <rPh sb="159" eb="161">
      <t>キホン</t>
    </rPh>
    <rPh sb="173" eb="175">
      <t>イガイ</t>
    </rPh>
    <rPh sb="176" eb="178">
      <t>テガタ</t>
    </rPh>
    <rPh sb="179" eb="181">
      <t>ユウソウ</t>
    </rPh>
    <rPh sb="195" eb="198">
      <t>セイキュウショ</t>
    </rPh>
    <rPh sb="199" eb="201">
      <t>アテサキ</t>
    </rPh>
    <rPh sb="203" eb="207">
      <t>タントウシャメイ</t>
    </rPh>
    <rPh sb="208" eb="210">
      <t>チメイ</t>
    </rPh>
    <rPh sb="214" eb="217">
      <t>コウジメイ</t>
    </rPh>
    <rPh sb="218" eb="220">
      <t>キニュウ</t>
    </rPh>
    <rPh sb="231" eb="234">
      <t>コウジメイ</t>
    </rPh>
    <rPh sb="235" eb="237">
      <t>カダン</t>
    </rPh>
    <rPh sb="238" eb="240">
      <t>ヘイシャ</t>
    </rPh>
    <rPh sb="240" eb="244">
      <t>タントウシャメイ</t>
    </rPh>
    <rPh sb="245" eb="247">
      <t>キニュウ</t>
    </rPh>
    <rPh sb="258" eb="262">
      <t>フリコミコウザ</t>
    </rPh>
    <rPh sb="264" eb="267">
      <t>シンキジ</t>
    </rPh>
    <rPh sb="267" eb="268">
      <t>オヨ</t>
    </rPh>
    <rPh sb="269" eb="272">
      <t>ヘンコウジ</t>
    </rPh>
    <rPh sb="274" eb="276">
      <t>キニュウ</t>
    </rPh>
    <rPh sb="286" eb="291">
      <t>フリコミテスウリョウ</t>
    </rPh>
    <rPh sb="292" eb="294">
      <t>ダイキン</t>
    </rPh>
    <rPh sb="303" eb="304">
      <t>サ</t>
    </rPh>
    <rPh sb="305" eb="306">
      <t>ヒ</t>
    </rPh>
    <rPh sb="320" eb="322">
      <t>トリヒキ</t>
    </rPh>
    <rPh sb="327" eb="329">
      <t>トウシャ</t>
    </rPh>
    <rPh sb="330" eb="332">
      <t>ツウチ</t>
    </rPh>
    <rPh sb="337" eb="339">
      <t>バンゴウ</t>
    </rPh>
    <rPh sb="340" eb="342">
      <t>キニュウ</t>
    </rPh>
    <rPh sb="355" eb="358">
      <t>セイキュウショ</t>
    </rPh>
    <rPh sb="359" eb="360">
      <t>トモナ</t>
    </rPh>
    <rPh sb="361" eb="363">
      <t>ウチワケ</t>
    </rPh>
    <rPh sb="369" eb="371">
      <t>キシャ</t>
    </rPh>
    <rPh sb="372" eb="377">
      <t>セイキュウウチワケショ</t>
    </rPh>
    <rPh sb="378" eb="379">
      <t>ブ</t>
    </rPh>
    <rPh sb="380" eb="381">
      <t>カナラ</t>
    </rPh>
    <rPh sb="382" eb="384">
      <t>テンプ</t>
    </rPh>
    <rPh sb="386" eb="387">
      <t>クダ</t>
    </rPh>
    <rPh sb="397" eb="399">
      <t>ゼイリツ</t>
    </rPh>
    <rPh sb="400" eb="402">
      <t>ガイトウ</t>
    </rPh>
    <rPh sb="407" eb="408">
      <t>カナラ</t>
    </rPh>
    <rPh sb="418" eb="420">
      <t>センタク</t>
    </rPh>
    <rPh sb="432" eb="435">
      <t>ショウヒゼイ</t>
    </rPh>
    <rPh sb="436" eb="440">
      <t>ハスウショリ</t>
    </rPh>
    <rPh sb="442" eb="445">
      <t>セイキュウショ</t>
    </rPh>
    <rPh sb="446" eb="447">
      <t>マイ</t>
    </rPh>
    <rPh sb="448" eb="449">
      <t>タイ</t>
    </rPh>
    <rPh sb="451" eb="453">
      <t>ゼイリツ</t>
    </rPh>
    <rPh sb="457" eb="458">
      <t>カイ</t>
    </rPh>
    <phoneticPr fontId="2"/>
  </si>
  <si>
    <t>〇〇〇〇〇〇〇〇〇〇〇〇〇〇〇〇〇〇〇〇〇工事</t>
    <rPh sb="21" eb="23">
      <t>コウジ</t>
    </rPh>
    <phoneticPr fontId="2"/>
  </si>
  <si>
    <t>上越市〇〇〇〇１－２</t>
    <rPh sb="0" eb="3">
      <t>ジョウエツシ</t>
    </rPh>
    <phoneticPr fontId="2"/>
  </si>
  <si>
    <t>025(543)XXXX</t>
    <phoneticPr fontId="2"/>
  </si>
  <si>
    <t>025(5439XXXX</t>
    <phoneticPr fontId="2"/>
  </si>
  <si>
    <t>合　計</t>
    <rPh sb="0" eb="1">
      <t>ゴウ</t>
    </rPh>
    <rPh sb="2" eb="3">
      <t>ケイ</t>
    </rPh>
    <phoneticPr fontId="2"/>
  </si>
  <si>
    <t>うち１０％対象</t>
    <rPh sb="5" eb="7">
      <t>タイショウ</t>
    </rPh>
    <phoneticPr fontId="2"/>
  </si>
  <si>
    <t>非課税</t>
  </si>
  <si>
    <t>〇〇〇〇</t>
    <phoneticPr fontId="2"/>
  </si>
  <si>
    <t>不課税</t>
  </si>
  <si>
    <t>〇〇〇〇〇〇〇</t>
    <phoneticPr fontId="2"/>
  </si>
  <si>
    <t>〇〇〇〇〇〇</t>
    <phoneticPr fontId="2"/>
  </si>
  <si>
    <t>〇〇〇〇〇</t>
    <phoneticPr fontId="2"/>
  </si>
  <si>
    <t>〇〇〇〇〇〇〇〇</t>
    <phoneticPr fontId="2"/>
  </si>
  <si>
    <t>〇〇〇〇〇〇〇〇〇</t>
    <phoneticPr fontId="2"/>
  </si>
  <si>
    <t>令和５年７月現在</t>
    <rPh sb="0" eb="2">
      <t>レイワ</t>
    </rPh>
    <rPh sb="3" eb="4">
      <t>ネン</t>
    </rPh>
    <rPh sb="5" eb="6">
      <t>ガツ</t>
    </rPh>
    <rPh sb="6" eb="8">
      <t>ゲンザイ</t>
    </rPh>
    <phoneticPr fontId="2"/>
  </si>
  <si>
    <t>FAX025-543-3533</t>
    <phoneticPr fontId="2"/>
  </si>
  <si>
    <t>TEL025-545-1500</t>
    <phoneticPr fontId="2"/>
  </si>
  <si>
    <t>営業部・渡辺、管理部・渡邊</t>
    <rPh sb="0" eb="2">
      <t>エイギョウ</t>
    </rPh>
    <rPh sb="2" eb="3">
      <t>ブ</t>
    </rPh>
    <rPh sb="4" eb="6">
      <t>ワタナベ</t>
    </rPh>
    <rPh sb="7" eb="9">
      <t>カンリ</t>
    </rPh>
    <rPh sb="9" eb="10">
      <t>ブ</t>
    </rPh>
    <rPh sb="11" eb="13">
      <t>ワタナベ</t>
    </rPh>
    <phoneticPr fontId="2"/>
  </si>
  <si>
    <t>◎　本件に関するお問い合わせ先</t>
    <rPh sb="2" eb="4">
      <t>ホンケン</t>
    </rPh>
    <rPh sb="5" eb="6">
      <t>カン</t>
    </rPh>
    <rPh sb="9" eb="10">
      <t>ト</t>
    </rPh>
    <rPh sb="11" eb="12">
      <t>ア</t>
    </rPh>
    <rPh sb="14" eb="15">
      <t>サキ</t>
    </rPh>
    <phoneticPr fontId="2"/>
  </si>
  <si>
    <t>1.と2.を月末必着でご提出ください。</t>
    <rPh sb="6" eb="8">
      <t>ゲツマツ</t>
    </rPh>
    <rPh sb="8" eb="10">
      <t>ヒッチャク</t>
    </rPh>
    <rPh sb="12" eb="14">
      <t>テイシュツ</t>
    </rPh>
    <phoneticPr fontId="2"/>
  </si>
  <si>
    <t>3．提出</t>
    <rPh sb="2" eb="4">
      <t>テイシュツ</t>
    </rPh>
    <phoneticPr fontId="2"/>
  </si>
  <si>
    <r>
      <t>②　総括表は</t>
    </r>
    <r>
      <rPr>
        <b/>
        <sz val="12"/>
        <color theme="1"/>
        <rFont val="游ゴシック"/>
        <family val="3"/>
        <charset val="128"/>
        <scheme val="minor"/>
      </rPr>
      <t>必ず</t>
    </r>
    <r>
      <rPr>
        <sz val="12"/>
        <color theme="1"/>
        <rFont val="游ゴシック"/>
        <family val="2"/>
        <charset val="128"/>
        <scheme val="minor"/>
      </rPr>
      <t>お作りください。</t>
    </r>
    <rPh sb="2" eb="5">
      <t>ソウカツヒョウ</t>
    </rPh>
    <rPh sb="6" eb="7">
      <t>カナラ</t>
    </rPh>
    <rPh sb="9" eb="10">
      <t>ツク</t>
    </rPh>
    <phoneticPr fontId="2"/>
  </si>
  <si>
    <t>①　請求書１枚に対し、総括表に１行の入力をお願いします 。</t>
    <rPh sb="2" eb="5">
      <t>セイキュウショ</t>
    </rPh>
    <rPh sb="6" eb="7">
      <t>マイ</t>
    </rPh>
    <rPh sb="8" eb="9">
      <t>タイ</t>
    </rPh>
    <rPh sb="11" eb="13">
      <t>ソウカツ</t>
    </rPh>
    <rPh sb="13" eb="14">
      <t>ヒョウ</t>
    </rPh>
    <rPh sb="16" eb="17">
      <t>ギョウ</t>
    </rPh>
    <rPh sb="18" eb="20">
      <t>ニュウリョク</t>
    </rPh>
    <rPh sb="22" eb="23">
      <t>ネガ</t>
    </rPh>
    <phoneticPr fontId="2"/>
  </si>
  <si>
    <t>2.　総括表の作成手順</t>
    <rPh sb="3" eb="5">
      <t>ソウカツ</t>
    </rPh>
    <rPh sb="5" eb="6">
      <t>ヒョウ</t>
    </rPh>
    <rPh sb="7" eb="9">
      <t>サクセイ</t>
    </rPh>
    <rPh sb="9" eb="11">
      <t>テジュン</t>
    </rPh>
    <phoneticPr fontId="2"/>
  </si>
  <si>
    <t>⑧　詳細は「入力例」ご参照ください。</t>
    <rPh sb="2" eb="4">
      <t>ショウサイ</t>
    </rPh>
    <rPh sb="6" eb="9">
      <t>ニュウリョクレイ</t>
    </rPh>
    <rPh sb="11" eb="13">
      <t>サンショウ</t>
    </rPh>
    <phoneticPr fontId="2"/>
  </si>
  <si>
    <t>※新規のお取引様は、初回請求書には入力不要です。初回請求書でコードを採番後、通知致します。</t>
    <rPh sb="1" eb="3">
      <t>シンキ</t>
    </rPh>
    <rPh sb="5" eb="7">
      <t>トリヒキ</t>
    </rPh>
    <rPh sb="7" eb="8">
      <t>サマ</t>
    </rPh>
    <rPh sb="10" eb="12">
      <t>ショカイ</t>
    </rPh>
    <rPh sb="12" eb="15">
      <t>セイキュウショ</t>
    </rPh>
    <rPh sb="17" eb="19">
      <t>ニュウリョク</t>
    </rPh>
    <rPh sb="19" eb="21">
      <t>フヨウ</t>
    </rPh>
    <rPh sb="24" eb="26">
      <t>ショカイ</t>
    </rPh>
    <rPh sb="26" eb="29">
      <t>セイキュウショ</t>
    </rPh>
    <rPh sb="34" eb="36">
      <t>サイバン</t>
    </rPh>
    <rPh sb="36" eb="37">
      <t>ゴ</t>
    </rPh>
    <rPh sb="38" eb="40">
      <t>ツウチ</t>
    </rPh>
    <rPh sb="40" eb="41">
      <t>イタ</t>
    </rPh>
    <phoneticPr fontId="2"/>
  </si>
  <si>
    <r>
      <t>⑦　</t>
    </r>
    <r>
      <rPr>
        <b/>
        <sz val="12"/>
        <color theme="1"/>
        <rFont val="游ゴシック"/>
        <family val="3"/>
        <charset val="128"/>
        <scheme val="minor"/>
      </rPr>
      <t>「取引コード」</t>
    </r>
    <r>
      <rPr>
        <sz val="12"/>
        <color theme="1"/>
        <rFont val="游ゴシック"/>
        <family val="2"/>
        <charset val="128"/>
        <scheme val="minor"/>
      </rPr>
      <t>が不明な場合は、管理部・渡邊（TEL025-545-1500）までお問い合わせください。</t>
    </r>
    <rPh sb="3" eb="5">
      <t>トリヒキ</t>
    </rPh>
    <rPh sb="10" eb="12">
      <t>フメイ</t>
    </rPh>
    <rPh sb="13" eb="15">
      <t>バアイ</t>
    </rPh>
    <rPh sb="17" eb="20">
      <t>カンリブ</t>
    </rPh>
    <rPh sb="21" eb="23">
      <t>ワタナベ</t>
    </rPh>
    <rPh sb="43" eb="44">
      <t>ト</t>
    </rPh>
    <rPh sb="45" eb="46">
      <t>ア</t>
    </rPh>
    <phoneticPr fontId="2"/>
  </si>
  <si>
    <t>⑥　日付を直接入力するときは、「7/1」のように入力してください。</t>
    <rPh sb="2" eb="4">
      <t>ヒヅケ</t>
    </rPh>
    <rPh sb="5" eb="7">
      <t>チョクセツ</t>
    </rPh>
    <rPh sb="7" eb="9">
      <t>ニュウリョク</t>
    </rPh>
    <rPh sb="24" eb="26">
      <t>ニュウリョク</t>
    </rPh>
    <phoneticPr fontId="2"/>
  </si>
  <si>
    <r>
      <t>⑤　振込銀行は、</t>
    </r>
    <r>
      <rPr>
        <b/>
        <sz val="12"/>
        <color theme="1"/>
        <rFont val="游ゴシック"/>
        <family val="3"/>
        <charset val="128"/>
        <scheme val="minor"/>
      </rPr>
      <t>新規時と変更時にのみ</t>
    </r>
    <r>
      <rPr>
        <sz val="12"/>
        <color theme="1"/>
        <rFont val="游ゴシック"/>
        <family val="2"/>
        <charset val="128"/>
        <scheme val="minor"/>
      </rPr>
      <t>記入してください。</t>
    </r>
    <rPh sb="2" eb="4">
      <t>フリコミ</t>
    </rPh>
    <rPh sb="4" eb="6">
      <t>ギンコウ</t>
    </rPh>
    <rPh sb="8" eb="11">
      <t>シンキジ</t>
    </rPh>
    <rPh sb="12" eb="15">
      <t>ヘンコウジ</t>
    </rPh>
    <rPh sb="18" eb="20">
      <t>キニュウ</t>
    </rPh>
    <phoneticPr fontId="2"/>
  </si>
  <si>
    <t>ご不明の際は当社担当者にお問い合わせください。</t>
    <phoneticPr fontId="2"/>
  </si>
  <si>
    <r>
      <t>④　</t>
    </r>
    <r>
      <rPr>
        <b/>
        <sz val="12"/>
        <color theme="1"/>
        <rFont val="游ゴシック"/>
        <family val="3"/>
        <charset val="128"/>
        <scheme val="minor"/>
      </rPr>
      <t>「工事コード」「工事名」「相村建設担当者」</t>
    </r>
    <r>
      <rPr>
        <sz val="12"/>
        <color theme="1"/>
        <rFont val="游ゴシック"/>
        <family val="2"/>
        <charset val="128"/>
        <scheme val="minor"/>
      </rPr>
      <t>の入力は</t>
    </r>
    <r>
      <rPr>
        <b/>
        <sz val="12"/>
        <color theme="1"/>
        <rFont val="游ゴシック"/>
        <family val="3"/>
        <charset val="128"/>
        <scheme val="minor"/>
      </rPr>
      <t>必ず</t>
    </r>
    <r>
      <rPr>
        <sz val="12"/>
        <color theme="1"/>
        <rFont val="游ゴシック"/>
        <family val="2"/>
        <charset val="128"/>
        <scheme val="minor"/>
      </rPr>
      <t>お願いします。</t>
    </r>
    <rPh sb="3" eb="5">
      <t>コウジ</t>
    </rPh>
    <rPh sb="10" eb="12">
      <t>コウジ</t>
    </rPh>
    <rPh sb="12" eb="13">
      <t>メイ</t>
    </rPh>
    <rPh sb="15" eb="19">
      <t>アイムラケンセツ</t>
    </rPh>
    <rPh sb="19" eb="22">
      <t>タントウシャ</t>
    </rPh>
    <rPh sb="24" eb="26">
      <t>ニュウリョク</t>
    </rPh>
    <rPh sb="27" eb="28">
      <t>カナラ</t>
    </rPh>
    <rPh sb="30" eb="31">
      <t>ネガ</t>
    </rPh>
    <phoneticPr fontId="2"/>
  </si>
  <si>
    <t>③　項目によっては、プルダウンから選択いただけます。</t>
    <rPh sb="2" eb="4">
      <t>コウモク</t>
    </rPh>
    <rPh sb="17" eb="19">
      <t>センタク</t>
    </rPh>
    <phoneticPr fontId="2"/>
  </si>
  <si>
    <t>で表示されている箇所に入力をお願いします。</t>
    <rPh sb="1" eb="3">
      <t>ヒョウジ</t>
    </rPh>
    <rPh sb="8" eb="10">
      <t>カショ</t>
    </rPh>
    <rPh sb="11" eb="13">
      <t>ニュウリョク</t>
    </rPh>
    <rPh sb="15" eb="16">
      <t>ネガ</t>
    </rPh>
    <phoneticPr fontId="2"/>
  </si>
  <si>
    <t>②</t>
    <phoneticPr fontId="2"/>
  </si>
  <si>
    <t>①　「入力・控」シートの必要箇所を入力をすると提出用に反映されます。</t>
    <rPh sb="3" eb="5">
      <t>ニュウリョク</t>
    </rPh>
    <rPh sb="6" eb="7">
      <t>ヒカエ</t>
    </rPh>
    <rPh sb="12" eb="16">
      <t>ヒツヨウカショ</t>
    </rPh>
    <rPh sb="17" eb="19">
      <t>ニュウリョク</t>
    </rPh>
    <rPh sb="23" eb="26">
      <t>テイシュツヨウ</t>
    </rPh>
    <rPh sb="27" eb="29">
      <t>ハンエイ</t>
    </rPh>
    <phoneticPr fontId="2"/>
  </si>
  <si>
    <t>1.　請求書の作成手順</t>
    <rPh sb="3" eb="6">
      <t>セイキュウショ</t>
    </rPh>
    <rPh sb="7" eb="9">
      <t>サクセイ</t>
    </rPh>
    <rPh sb="9" eb="11">
      <t>テジュン</t>
    </rPh>
    <phoneticPr fontId="2"/>
  </si>
  <si>
    <t>請求書及総括表の作成手順及び提出について</t>
    <rPh sb="0" eb="3">
      <t>セイキュウショ</t>
    </rPh>
    <rPh sb="3" eb="4">
      <t>オヨ</t>
    </rPh>
    <rPh sb="4" eb="7">
      <t>ソウカツヒョウ</t>
    </rPh>
    <rPh sb="8" eb="10">
      <t>サクセイ</t>
    </rPh>
    <rPh sb="10" eb="12">
      <t>テジュン</t>
    </rPh>
    <rPh sb="12" eb="13">
      <t>オヨ</t>
    </rPh>
    <rPh sb="14" eb="16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</si>
</sst>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DBNum3]#,##0"/>
    <numFmt numFmtId="177" formatCode="[DBNum3]_ * #,##0_ ;[DBNum3]_ * &quot;ー&quot;#,##0_ ;_ * &quot;ー&quot;_ ;_ @_ "/>
    <numFmt numFmtId="178" formatCode="[DBNum3]_ * #,##0_ ;[DBNum3]_ * &quot;－&quot;#,##0_ ;_ * &quot;－&quot;_ ;_ @_ "/>
    <numFmt numFmtId="179" formatCode="[DBNum3]_ * #,##0_ ;[DBNum3]_ * &quot;ー&quot;#,##0_ ;_ * &quot;－&quot;_ ;_ @_ 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b/>
      <sz val="16"/>
      <color theme="1"/>
      <name val="ＭＳ Ｐゴシック"/>
      <family val="3"/>
      <charset val="128"/>
    </font>
    <font>
      <sz val="18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b/>
      <sz val="11"/>
      <color rgb="FFFF0000"/>
      <name val="游明朝"/>
      <family val="1"/>
      <charset val="128"/>
    </font>
    <font>
      <sz val="10"/>
      <color theme="1"/>
      <name val="游ゴシック"/>
      <family val="2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11"/>
      <name val="游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0" xfId="0" applyFo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4" xfId="0" applyFont="1" applyBorder="1">
      <alignment vertical="center"/>
    </xf>
    <xf numFmtId="0" fontId="4" fillId="0" borderId="51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65" xfId="0" applyFont="1" applyBorder="1" applyAlignment="1">
      <alignment horizontal="center" shrinkToFit="1"/>
    </xf>
    <xf numFmtId="0" fontId="4" fillId="0" borderId="36" xfId="0" applyFont="1" applyBorder="1" applyAlignment="1">
      <alignment horizontal="center" shrinkToFit="1"/>
    </xf>
    <xf numFmtId="0" fontId="4" fillId="0" borderId="4" xfId="0" applyFont="1" applyBorder="1" applyAlignment="1">
      <alignment horizontal="center" shrinkToFit="1"/>
    </xf>
    <xf numFmtId="0" fontId="4" fillId="0" borderId="5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14" fillId="0" borderId="1" xfId="0" applyFont="1" applyBorder="1" applyAlignment="1">
      <alignment horizontal="center"/>
    </xf>
    <xf numFmtId="0" fontId="4" fillId="2" borderId="69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70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56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4" fillId="0" borderId="1" xfId="0" applyFont="1" applyBorder="1">
      <alignment vertical="center"/>
    </xf>
    <xf numFmtId="0" fontId="10" fillId="0" borderId="0" xfId="0" applyFont="1" applyAlignment="1">
      <alignment horizontal="left" vertical="center" wrapText="1"/>
    </xf>
    <xf numFmtId="0" fontId="7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74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0" fillId="0" borderId="12" xfId="0" applyFont="1" applyBorder="1">
      <alignment vertical="center"/>
    </xf>
    <xf numFmtId="0" fontId="20" fillId="0" borderId="11" xfId="0" applyFont="1" applyBorder="1">
      <alignment vertical="center"/>
    </xf>
    <xf numFmtId="0" fontId="20" fillId="0" borderId="11" xfId="0" applyFont="1" applyBorder="1" applyAlignment="1">
      <alignment horizontal="left" vertical="center"/>
    </xf>
    <xf numFmtId="0" fontId="20" fillId="0" borderId="10" xfId="0" applyFont="1" applyBorder="1">
      <alignment vertical="center"/>
    </xf>
    <xf numFmtId="0" fontId="20" fillId="0" borderId="5" xfId="0" applyFont="1" applyBorder="1">
      <alignment vertical="center"/>
    </xf>
    <xf numFmtId="0" fontId="20" fillId="0" borderId="0" xfId="0" applyFont="1" applyAlignment="1">
      <alignment horizontal="left" vertical="center"/>
    </xf>
    <xf numFmtId="0" fontId="20" fillId="0" borderId="9" xfId="0" applyFont="1" applyBorder="1">
      <alignment vertical="center"/>
    </xf>
    <xf numFmtId="0" fontId="20" fillId="0" borderId="8" xfId="0" applyFont="1" applyBorder="1">
      <alignment vertical="center"/>
    </xf>
    <xf numFmtId="0" fontId="20" fillId="0" borderId="6" xfId="0" applyFont="1" applyBorder="1">
      <alignment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>
      <alignment vertical="center"/>
    </xf>
    <xf numFmtId="0" fontId="20" fillId="2" borderId="4" xfId="0" applyFont="1" applyFill="1" applyBorder="1">
      <alignment vertical="center"/>
    </xf>
    <xf numFmtId="0" fontId="20" fillId="2" borderId="3" xfId="0" applyFont="1" applyFill="1" applyBorder="1">
      <alignment vertical="center"/>
    </xf>
    <xf numFmtId="0" fontId="20" fillId="2" borderId="2" xfId="0" applyFont="1" applyFill="1" applyBorder="1">
      <alignment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58" fontId="4" fillId="2" borderId="27" xfId="0" applyNumberFormat="1" applyFont="1" applyFill="1" applyBorder="1" applyAlignment="1" applyProtection="1">
      <alignment horizontal="center" vertical="center"/>
      <protection locked="0"/>
    </xf>
    <xf numFmtId="58" fontId="4" fillId="2" borderId="28" xfId="0" applyNumberFormat="1" applyFont="1" applyFill="1" applyBorder="1" applyAlignment="1" applyProtection="1">
      <alignment horizontal="center" vertical="center"/>
      <protection locked="0"/>
    </xf>
    <xf numFmtId="58" fontId="4" fillId="2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38" fontId="8" fillId="0" borderId="37" xfId="1" applyFont="1" applyBorder="1" applyAlignment="1">
      <alignment horizontal="center" vertical="center"/>
    </xf>
    <xf numFmtId="38" fontId="8" fillId="0" borderId="40" xfId="1" applyFont="1" applyBorder="1" applyAlignment="1">
      <alignment horizontal="center" vertical="center"/>
    </xf>
    <xf numFmtId="38" fontId="8" fillId="0" borderId="38" xfId="1" applyFont="1" applyBorder="1" applyAlignment="1">
      <alignment horizontal="center" vertical="center"/>
    </xf>
    <xf numFmtId="38" fontId="8" fillId="0" borderId="41" xfId="1" applyFont="1" applyBorder="1" applyAlignment="1">
      <alignment horizontal="center" vertical="center"/>
    </xf>
    <xf numFmtId="38" fontId="8" fillId="2" borderId="38" xfId="1" applyFont="1" applyFill="1" applyBorder="1" applyAlignment="1" applyProtection="1">
      <alignment horizontal="center" vertical="center"/>
      <protection locked="0"/>
    </xf>
    <xf numFmtId="38" fontId="8" fillId="2" borderId="41" xfId="1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left" vertical="center"/>
      <protection locked="0"/>
    </xf>
    <xf numFmtId="0" fontId="4" fillId="2" borderId="43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38" fontId="8" fillId="2" borderId="39" xfId="1" applyFont="1" applyFill="1" applyBorder="1" applyAlignment="1" applyProtection="1">
      <alignment horizontal="center" vertical="center"/>
      <protection locked="0"/>
    </xf>
    <xf numFmtId="38" fontId="8" fillId="2" borderId="42" xfId="1" applyFont="1" applyFill="1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2" borderId="0" xfId="0" applyFont="1" applyFill="1" applyAlignment="1" applyProtection="1">
      <alignment horizontal="left" vertical="center" indent="1" shrinkToFit="1"/>
      <protection locked="0"/>
    </xf>
    <xf numFmtId="0" fontId="4" fillId="2" borderId="55" xfId="0" applyFont="1" applyFill="1" applyBorder="1" applyAlignment="1" applyProtection="1">
      <alignment horizontal="left" vertical="center" indent="1" shrinkToFit="1"/>
      <protection locked="0"/>
    </xf>
    <xf numFmtId="0" fontId="4" fillId="0" borderId="55" xfId="0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left" vertical="center" wrapText="1" indent="1"/>
      <protection locked="0"/>
    </xf>
    <xf numFmtId="0" fontId="16" fillId="2" borderId="19" xfId="0" applyFont="1" applyFill="1" applyBorder="1" applyAlignment="1" applyProtection="1">
      <alignment horizontal="left" vertical="center" wrapText="1" indent="1"/>
      <protection locked="0"/>
    </xf>
    <xf numFmtId="0" fontId="16" fillId="2" borderId="20" xfId="0" applyFont="1" applyFill="1" applyBorder="1" applyAlignment="1" applyProtection="1">
      <alignment horizontal="left" vertical="center" wrapText="1" indent="1"/>
      <protection locked="0"/>
    </xf>
    <xf numFmtId="0" fontId="16" fillId="2" borderId="21" xfId="0" applyFont="1" applyFill="1" applyBorder="1" applyAlignment="1" applyProtection="1">
      <alignment horizontal="left" vertical="center" wrapText="1" indent="1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2" borderId="22" xfId="0" applyFont="1" applyFill="1" applyBorder="1" applyAlignment="1" applyProtection="1">
      <alignment horizontal="left" vertical="center" indent="1"/>
      <protection locked="0"/>
    </xf>
    <xf numFmtId="0" fontId="4" fillId="2" borderId="23" xfId="0" applyFont="1" applyFill="1" applyBorder="1" applyAlignment="1" applyProtection="1">
      <alignment horizontal="left" vertical="center" indent="1"/>
      <protection locked="0"/>
    </xf>
    <xf numFmtId="0" fontId="4" fillId="2" borderId="52" xfId="0" applyFont="1" applyFill="1" applyBorder="1" applyAlignment="1" applyProtection="1">
      <alignment horizontal="left" vertical="center" indent="1"/>
      <protection locked="0"/>
    </xf>
    <xf numFmtId="0" fontId="4" fillId="2" borderId="53" xfId="0" applyFont="1" applyFill="1" applyBorder="1" applyAlignment="1" applyProtection="1">
      <alignment horizontal="left" vertical="center" indent="1"/>
      <protection locked="0"/>
    </xf>
    <xf numFmtId="0" fontId="4" fillId="0" borderId="5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0" borderId="5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4" fillId="2" borderId="19" xfId="0" applyFont="1" applyFill="1" applyBorder="1" applyAlignment="1" applyProtection="1">
      <alignment horizontal="left" vertical="center" wrapText="1" indent="1"/>
      <protection locked="0"/>
    </xf>
    <xf numFmtId="0" fontId="4" fillId="2" borderId="20" xfId="0" applyFont="1" applyFill="1" applyBorder="1" applyAlignment="1" applyProtection="1">
      <alignment horizontal="left" vertical="center" wrapText="1" indent="1"/>
      <protection locked="0"/>
    </xf>
    <xf numFmtId="0" fontId="4" fillId="2" borderId="21" xfId="0" applyFont="1" applyFill="1" applyBorder="1" applyAlignment="1" applyProtection="1">
      <alignment horizontal="left" vertical="center" wrapText="1" indent="1"/>
      <protection locked="0"/>
    </xf>
    <xf numFmtId="0" fontId="4" fillId="0" borderId="49" xfId="0" applyFont="1" applyBorder="1" applyAlignment="1">
      <alignment horizontal="center" vertical="center"/>
    </xf>
    <xf numFmtId="0" fontId="4" fillId="2" borderId="50" xfId="0" applyFont="1" applyFill="1" applyBorder="1" applyAlignment="1" applyProtection="1">
      <alignment horizontal="left" vertical="center" indent="1"/>
      <protection locked="0"/>
    </xf>
    <xf numFmtId="0" fontId="4" fillId="2" borderId="48" xfId="0" applyFont="1" applyFill="1" applyBorder="1" applyAlignment="1" applyProtection="1">
      <alignment horizontal="left" vertical="center" indent="1"/>
      <protection locked="0"/>
    </xf>
    <xf numFmtId="0" fontId="4" fillId="2" borderId="42" xfId="0" applyFont="1" applyFill="1" applyBorder="1" applyAlignment="1" applyProtection="1">
      <alignment horizontal="left" vertical="center" indent="1"/>
      <protection locked="0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4" fillId="2" borderId="64" xfId="0" applyFont="1" applyFill="1" applyBorder="1" applyAlignment="1" applyProtection="1">
      <alignment horizontal="left" wrapText="1"/>
      <protection locked="0"/>
    </xf>
    <xf numFmtId="0" fontId="4" fillId="2" borderId="3" xfId="0" applyFont="1" applyFill="1" applyBorder="1" applyAlignment="1" applyProtection="1">
      <alignment horizontal="left" wrapText="1"/>
      <protection locked="0"/>
    </xf>
    <xf numFmtId="0" fontId="4" fillId="2" borderId="4" xfId="0" applyFont="1" applyFill="1" applyBorder="1" applyAlignment="1" applyProtection="1">
      <alignment horizontal="left" wrapText="1"/>
      <protection locked="0"/>
    </xf>
    <xf numFmtId="177" fontId="4" fillId="2" borderId="2" xfId="0" applyNumberFormat="1" applyFont="1" applyFill="1" applyBorder="1" applyAlignment="1" applyProtection="1">
      <protection locked="0"/>
    </xf>
    <xf numFmtId="177" fontId="4" fillId="2" borderId="3" xfId="0" applyNumberFormat="1" applyFont="1" applyFill="1" applyBorder="1" applyAlignment="1" applyProtection="1">
      <protection locked="0"/>
    </xf>
    <xf numFmtId="177" fontId="4" fillId="2" borderId="4" xfId="0" applyNumberFormat="1" applyFont="1" applyFill="1" applyBorder="1" applyAlignment="1" applyProtection="1">
      <protection locked="0"/>
    </xf>
    <xf numFmtId="9" fontId="4" fillId="2" borderId="2" xfId="0" applyNumberFormat="1" applyFont="1" applyFill="1" applyBorder="1" applyAlignment="1" applyProtection="1">
      <alignment horizontal="center" shrinkToFit="1"/>
      <protection locked="0"/>
    </xf>
    <xf numFmtId="9" fontId="4" fillId="2" borderId="3" xfId="0" applyNumberFormat="1" applyFont="1" applyFill="1" applyBorder="1" applyAlignment="1" applyProtection="1">
      <alignment horizontal="center" shrinkToFit="1"/>
      <protection locked="0"/>
    </xf>
    <xf numFmtId="0" fontId="4" fillId="2" borderId="48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0" borderId="75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 shrinkToFit="1"/>
    </xf>
    <xf numFmtId="0" fontId="19" fillId="0" borderId="55" xfId="0" applyFont="1" applyBorder="1" applyAlignment="1">
      <alignment horizontal="right" vertical="center" shrinkToFit="1"/>
    </xf>
    <xf numFmtId="0" fontId="4" fillId="2" borderId="32" xfId="0" applyFont="1" applyFill="1" applyBorder="1" applyAlignment="1" applyProtection="1">
      <alignment horizontal="left" wrapText="1"/>
      <protection locked="0"/>
    </xf>
    <xf numFmtId="0" fontId="4" fillId="2" borderId="33" xfId="0" applyFont="1" applyFill="1" applyBorder="1" applyAlignment="1" applyProtection="1">
      <alignment horizontal="left" wrapText="1"/>
      <protection locked="0"/>
    </xf>
    <xf numFmtId="0" fontId="4" fillId="2" borderId="34" xfId="0" applyFont="1" applyFill="1" applyBorder="1" applyAlignment="1" applyProtection="1">
      <alignment horizontal="left" wrapText="1"/>
      <protection locked="0"/>
    </xf>
    <xf numFmtId="177" fontId="4" fillId="2" borderId="35" xfId="0" applyNumberFormat="1" applyFont="1" applyFill="1" applyBorder="1" applyAlignment="1" applyProtection="1">
      <protection locked="0"/>
    </xf>
    <xf numFmtId="177" fontId="4" fillId="2" borderId="33" xfId="0" applyNumberFormat="1" applyFont="1" applyFill="1" applyBorder="1" applyAlignment="1" applyProtection="1">
      <protection locked="0"/>
    </xf>
    <xf numFmtId="177" fontId="4" fillId="2" borderId="34" xfId="0" applyNumberFormat="1" applyFont="1" applyFill="1" applyBorder="1" applyAlignment="1" applyProtection="1">
      <protection locked="0"/>
    </xf>
    <xf numFmtId="9" fontId="4" fillId="2" borderId="35" xfId="0" applyNumberFormat="1" applyFont="1" applyFill="1" applyBorder="1" applyAlignment="1" applyProtection="1">
      <alignment horizontal="center" shrinkToFit="1"/>
      <protection locked="0"/>
    </xf>
    <xf numFmtId="9" fontId="4" fillId="2" borderId="33" xfId="0" applyNumberFormat="1" applyFont="1" applyFill="1" applyBorder="1" applyAlignment="1" applyProtection="1">
      <alignment horizontal="center" shrinkToFit="1"/>
      <protection locked="0"/>
    </xf>
    <xf numFmtId="0" fontId="9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8" fontId="4" fillId="0" borderId="2" xfId="0" applyNumberFormat="1" applyFont="1" applyBorder="1" applyAlignment="1"/>
    <xf numFmtId="178" fontId="4" fillId="0" borderId="3" xfId="0" applyNumberFormat="1" applyFont="1" applyBorder="1" applyAlignment="1"/>
    <xf numFmtId="178" fontId="4" fillId="0" borderId="4" xfId="0" applyNumberFormat="1" applyFont="1" applyBorder="1" applyAlignment="1"/>
    <xf numFmtId="0" fontId="4" fillId="0" borderId="58" xfId="0" applyFont="1" applyBorder="1" applyAlignment="1">
      <alignment horizontal="center"/>
    </xf>
    <xf numFmtId="178" fontId="4" fillId="0" borderId="10" xfId="0" applyNumberFormat="1" applyFont="1" applyBorder="1" applyAlignment="1"/>
    <xf numFmtId="178" fontId="4" fillId="0" borderId="11" xfId="0" applyNumberFormat="1" applyFont="1" applyBorder="1" applyAlignment="1"/>
    <xf numFmtId="178" fontId="4" fillId="0" borderId="12" xfId="0" applyNumberFormat="1" applyFont="1" applyBorder="1" applyAlignment="1"/>
    <xf numFmtId="0" fontId="4" fillId="0" borderId="1" xfId="0" applyFont="1" applyBorder="1" applyAlignment="1">
      <alignment horizontal="center"/>
    </xf>
    <xf numFmtId="178" fontId="4" fillId="0" borderId="2" xfId="0" applyNumberFormat="1" applyFont="1" applyBorder="1" applyAlignment="1">
      <alignment horizontal="center"/>
    </xf>
    <xf numFmtId="178" fontId="4" fillId="0" borderId="3" xfId="0" applyNumberFormat="1" applyFont="1" applyBorder="1" applyAlignment="1">
      <alignment horizontal="center"/>
    </xf>
    <xf numFmtId="178" fontId="4" fillId="0" borderId="4" xfId="0" applyNumberFormat="1" applyFont="1" applyBorder="1" applyAlignment="1">
      <alignment horizontal="center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49" fontId="4" fillId="2" borderId="51" xfId="0" applyNumberFormat="1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left" vertical="center"/>
      <protection locked="0"/>
    </xf>
    <xf numFmtId="0" fontId="4" fillId="2" borderId="39" xfId="0" applyFont="1" applyFill="1" applyBorder="1" applyAlignment="1" applyProtection="1">
      <alignment horizontal="left" vertical="center"/>
      <protection locked="0"/>
    </xf>
    <xf numFmtId="179" fontId="4" fillId="0" borderId="2" xfId="0" applyNumberFormat="1" applyFont="1" applyBorder="1" applyAlignment="1"/>
    <xf numFmtId="179" fontId="4" fillId="0" borderId="3" xfId="0" applyNumberFormat="1" applyFont="1" applyBorder="1" applyAlignment="1"/>
    <xf numFmtId="179" fontId="4" fillId="0" borderId="4" xfId="0" applyNumberFormat="1" applyFont="1" applyBorder="1" applyAlignment="1"/>
    <xf numFmtId="179" fontId="4" fillId="0" borderId="2" xfId="0" applyNumberFormat="1" applyFont="1" applyBorder="1" applyAlignment="1">
      <alignment horizontal="center"/>
    </xf>
    <xf numFmtId="179" fontId="4" fillId="0" borderId="3" xfId="0" applyNumberFormat="1" applyFont="1" applyBorder="1" applyAlignment="1">
      <alignment horizontal="center"/>
    </xf>
    <xf numFmtId="179" fontId="4" fillId="0" borderId="4" xfId="0" applyNumberFormat="1" applyFont="1" applyBorder="1" applyAlignment="1">
      <alignment horizontal="center"/>
    </xf>
    <xf numFmtId="177" fontId="14" fillId="0" borderId="2" xfId="0" applyNumberFormat="1" applyFont="1" applyBorder="1" applyAlignment="1"/>
    <xf numFmtId="177" fontId="14" fillId="0" borderId="3" xfId="0" applyNumberFormat="1" applyFont="1" applyBorder="1" applyAlignment="1"/>
    <xf numFmtId="177" fontId="14" fillId="0" borderId="4" xfId="0" applyNumberFormat="1" applyFont="1" applyBorder="1" applyAlignment="1"/>
    <xf numFmtId="0" fontId="0" fillId="0" borderId="1" xfId="0" applyBorder="1" applyAlignment="1">
      <alignment horizontal="center" vertical="center" textRotation="255" shrinkToFi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177" fontId="4" fillId="0" borderId="2" xfId="0" applyNumberFormat="1" applyFont="1" applyBorder="1" applyAlignment="1"/>
    <xf numFmtId="177" fontId="4" fillId="0" borderId="3" xfId="0" applyNumberFormat="1" applyFont="1" applyBorder="1" applyAlignment="1"/>
    <xf numFmtId="177" fontId="4" fillId="0" borderId="4" xfId="0" applyNumberFormat="1" applyFont="1" applyBorder="1" applyAlignment="1"/>
    <xf numFmtId="9" fontId="0" fillId="0" borderId="2" xfId="2" applyFont="1" applyBorder="1" applyAlignment="1">
      <alignment horizontal="center" shrinkToFit="1"/>
    </xf>
    <xf numFmtId="9" fontId="0" fillId="0" borderId="3" xfId="2" applyFont="1" applyBorder="1" applyAlignment="1">
      <alignment horizontal="center" shrinkToFit="1"/>
    </xf>
    <xf numFmtId="177" fontId="14" fillId="0" borderId="2" xfId="0" applyNumberFormat="1" applyFont="1" applyBorder="1" applyAlignment="1">
      <alignment shrinkToFit="1"/>
    </xf>
    <xf numFmtId="177" fontId="14" fillId="0" borderId="3" xfId="0" applyNumberFormat="1" applyFont="1" applyBorder="1" applyAlignment="1">
      <alignment shrinkToFit="1"/>
    </xf>
    <xf numFmtId="9" fontId="0" fillId="0" borderId="7" xfId="2" applyFont="1" applyBorder="1" applyAlignment="1">
      <alignment horizontal="center" shrinkToFit="1"/>
    </xf>
    <xf numFmtId="9" fontId="0" fillId="0" borderId="6" xfId="2" applyFont="1" applyBorder="1" applyAlignment="1">
      <alignment horizontal="center" shrinkToFi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71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38" fontId="8" fillId="0" borderId="14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58" fontId="4" fillId="0" borderId="0" xfId="0" applyNumberFormat="1" applyFont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0</xdr:row>
      <xdr:rowOff>66675</xdr:rowOff>
    </xdr:from>
    <xdr:to>
      <xdr:col>19</xdr:col>
      <xdr:colOff>95382</xdr:colOff>
      <xdr:row>1</xdr:row>
      <xdr:rowOff>221409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9D26EC0-C8F6-422C-89BA-8B489CFB8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3175" y="66675"/>
          <a:ext cx="1524132" cy="554784"/>
        </a:xfrm>
        <a:prstGeom prst="rect">
          <a:avLst/>
        </a:prstGeom>
      </xdr:spPr>
    </xdr:pic>
    <xdr:clientData/>
  </xdr:twoCellAnchor>
  <xdr:twoCellAnchor editAs="oneCell">
    <xdr:from>
      <xdr:col>38</xdr:col>
      <xdr:colOff>19050</xdr:colOff>
      <xdr:row>0</xdr:row>
      <xdr:rowOff>19050</xdr:rowOff>
    </xdr:from>
    <xdr:to>
      <xdr:col>47</xdr:col>
      <xdr:colOff>17341</xdr:colOff>
      <xdr:row>1</xdr:row>
      <xdr:rowOff>39660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F80CAE8-4DAC-4E9C-B159-DF8E5F2AC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91450" y="19050"/>
          <a:ext cx="2255716" cy="420660"/>
        </a:xfrm>
        <a:prstGeom prst="rect">
          <a:avLst/>
        </a:prstGeom>
      </xdr:spPr>
    </xdr:pic>
    <xdr:clientData/>
  </xdr:twoCellAnchor>
  <xdr:twoCellAnchor editAs="oneCell">
    <xdr:from>
      <xdr:col>38</xdr:col>
      <xdr:colOff>28575</xdr:colOff>
      <xdr:row>0</xdr:row>
      <xdr:rowOff>19050</xdr:rowOff>
    </xdr:from>
    <xdr:to>
      <xdr:col>47</xdr:col>
      <xdr:colOff>26866</xdr:colOff>
      <xdr:row>1</xdr:row>
      <xdr:rowOff>39660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E313EC3-92F1-4A81-B7E3-E94BFA9FF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00975" y="19050"/>
          <a:ext cx="2255716" cy="4206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0</xdr:row>
      <xdr:rowOff>66675</xdr:rowOff>
    </xdr:from>
    <xdr:to>
      <xdr:col>19</xdr:col>
      <xdr:colOff>95382</xdr:colOff>
      <xdr:row>1</xdr:row>
      <xdr:rowOff>221409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B098975-749A-FFAC-C6A9-BD2B85FCE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3175" y="66675"/>
          <a:ext cx="1524132" cy="554784"/>
        </a:xfrm>
        <a:prstGeom prst="rect">
          <a:avLst/>
        </a:prstGeom>
      </xdr:spPr>
    </xdr:pic>
    <xdr:clientData/>
  </xdr:twoCellAnchor>
  <xdr:twoCellAnchor editAs="oneCell">
    <xdr:from>
      <xdr:col>38</xdr:col>
      <xdr:colOff>19050</xdr:colOff>
      <xdr:row>0</xdr:row>
      <xdr:rowOff>19050</xdr:rowOff>
    </xdr:from>
    <xdr:to>
      <xdr:col>47</xdr:col>
      <xdr:colOff>17341</xdr:colOff>
      <xdr:row>1</xdr:row>
      <xdr:rowOff>39660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3EF6CCD-47DF-023E-AE74-7DE3D35D9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91450" y="19050"/>
          <a:ext cx="2255716" cy="420660"/>
        </a:xfrm>
        <a:prstGeom prst="rect">
          <a:avLst/>
        </a:prstGeom>
      </xdr:spPr>
    </xdr:pic>
    <xdr:clientData/>
  </xdr:twoCellAnchor>
  <xdr:twoCellAnchor editAs="oneCell">
    <xdr:from>
      <xdr:col>38</xdr:col>
      <xdr:colOff>28575</xdr:colOff>
      <xdr:row>0</xdr:row>
      <xdr:rowOff>19050</xdr:rowOff>
    </xdr:from>
    <xdr:to>
      <xdr:col>47</xdr:col>
      <xdr:colOff>26866</xdr:colOff>
      <xdr:row>1</xdr:row>
      <xdr:rowOff>39660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26E1BBF5-9B9E-47F7-918C-C38010503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00975" y="19050"/>
          <a:ext cx="2255716" cy="4206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190500</xdr:colOff>
      <xdr:row>11</xdr:row>
      <xdr:rowOff>0</xdr:rowOff>
    </xdr:from>
    <xdr:to>
      <xdr:col>42</xdr:col>
      <xdr:colOff>190500</xdr:colOff>
      <xdr:row>20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E3EA6D4-E411-4DE0-A3E6-EF9D4B20A565}"/>
            </a:ext>
          </a:extLst>
        </xdr:cNvPr>
        <xdr:cNvCxnSpPr/>
      </xdr:nvCxnSpPr>
      <xdr:spPr>
        <a:xfrm>
          <a:off x="8763000" y="3000375"/>
          <a:ext cx="0" cy="394335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ysDot"/>
          <a:miter lim="800000"/>
        </a:ln>
        <a:effectLst/>
      </xdr:spPr>
    </xdr:cxnSp>
    <xdr:clientData/>
  </xdr:twoCellAnchor>
  <xdr:twoCellAnchor>
    <xdr:from>
      <xdr:col>40</xdr:col>
      <xdr:colOff>95250</xdr:colOff>
      <xdr:row>11</xdr:row>
      <xdr:rowOff>0</xdr:rowOff>
    </xdr:from>
    <xdr:to>
      <xdr:col>40</xdr:col>
      <xdr:colOff>95250</xdr:colOff>
      <xdr:row>20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125D340-4864-4CA0-85F2-53B8668E25B3}"/>
            </a:ext>
          </a:extLst>
        </xdr:cNvPr>
        <xdr:cNvCxnSpPr/>
      </xdr:nvCxnSpPr>
      <xdr:spPr>
        <a:xfrm>
          <a:off x="8153400" y="3000375"/>
          <a:ext cx="0" cy="394335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ysDot"/>
          <a:miter lim="800000"/>
        </a:ln>
        <a:effectLst/>
      </xdr:spPr>
    </xdr:cxnSp>
    <xdr:clientData/>
  </xdr:twoCellAnchor>
  <xdr:twoCellAnchor>
    <xdr:from>
      <xdr:col>47</xdr:col>
      <xdr:colOff>171450</xdr:colOff>
      <xdr:row>11</xdr:row>
      <xdr:rowOff>9525</xdr:rowOff>
    </xdr:from>
    <xdr:to>
      <xdr:col>47</xdr:col>
      <xdr:colOff>171450</xdr:colOff>
      <xdr:row>20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94F9DDB9-007B-42C2-912A-6D322816918B}"/>
            </a:ext>
          </a:extLst>
        </xdr:cNvPr>
        <xdr:cNvCxnSpPr/>
      </xdr:nvCxnSpPr>
      <xdr:spPr>
        <a:xfrm>
          <a:off x="10029825" y="3009900"/>
          <a:ext cx="0" cy="394335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ysDot"/>
          <a:miter lim="800000"/>
        </a:ln>
        <a:effectLst/>
      </xdr:spPr>
    </xdr:cxnSp>
    <xdr:clientData/>
  </xdr:twoCellAnchor>
  <xdr:twoCellAnchor>
    <xdr:from>
      <xdr:col>49</xdr:col>
      <xdr:colOff>95250</xdr:colOff>
      <xdr:row>11</xdr:row>
      <xdr:rowOff>0</xdr:rowOff>
    </xdr:from>
    <xdr:to>
      <xdr:col>49</xdr:col>
      <xdr:colOff>95250</xdr:colOff>
      <xdr:row>20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1663FA37-0D71-4D48-9C5E-9679810F83E3}"/>
            </a:ext>
          </a:extLst>
        </xdr:cNvPr>
        <xdr:cNvCxnSpPr/>
      </xdr:nvCxnSpPr>
      <xdr:spPr>
        <a:xfrm>
          <a:off x="10467975" y="3000375"/>
          <a:ext cx="0" cy="3943350"/>
        </a:xfrm>
        <a:prstGeom prst="line">
          <a:avLst/>
        </a:prstGeom>
        <a:noFill/>
        <a:ln w="3175" cap="flat" cmpd="sng" algn="ctr">
          <a:solidFill>
            <a:sysClr val="windowText" lastClr="000000"/>
          </a:solidFill>
          <a:prstDash val="sysDot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EAD91-940F-4365-B361-CCF3F65021A3}">
  <sheetPr>
    <tabColor theme="9" tint="0.59999389629810485"/>
  </sheetPr>
  <dimension ref="A1:AS34"/>
  <sheetViews>
    <sheetView showGridLines="0" showRowColHeaders="0" tabSelected="1" zoomScaleNormal="100" workbookViewId="0">
      <selection activeCell="AI9" sqref="AI9"/>
    </sheetView>
  </sheetViews>
  <sheetFormatPr defaultColWidth="2.625" defaultRowHeight="19.5"/>
  <cols>
    <col min="1" max="1" width="2.625" style="50"/>
    <col min="2" max="2" width="2.875" style="50" bestFit="1" customWidth="1"/>
    <col min="3" max="16384" width="2.625" style="50"/>
  </cols>
  <sheetData>
    <row r="1" spans="1:45" ht="25.5">
      <c r="A1" s="66" t="s">
        <v>93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8"/>
    </row>
    <row r="2" spans="1:45" ht="21.95" customHeight="1">
      <c r="B2" s="50" t="s">
        <v>92</v>
      </c>
    </row>
    <row r="3" spans="1:45" ht="24.95" customHeight="1">
      <c r="C3" s="50" t="s">
        <v>91</v>
      </c>
    </row>
    <row r="4" spans="1:45" ht="21.95" customHeight="1">
      <c r="C4" s="50" t="s">
        <v>90</v>
      </c>
      <c r="E4" s="65"/>
      <c r="F4" s="64"/>
      <c r="G4" s="63"/>
      <c r="I4" s="50" t="s">
        <v>89</v>
      </c>
    </row>
    <row r="5" spans="1:45" ht="21.95" customHeight="1">
      <c r="C5" s="50" t="s">
        <v>88</v>
      </c>
    </row>
    <row r="6" spans="1:45" ht="21.95" customHeight="1">
      <c r="C6" s="57" t="s">
        <v>87</v>
      </c>
    </row>
    <row r="7" spans="1:45" ht="21.95" customHeight="1">
      <c r="E7" s="50" t="s">
        <v>86</v>
      </c>
    </row>
    <row r="8" spans="1:45" ht="21.95" customHeight="1">
      <c r="C8" s="50" t="s">
        <v>85</v>
      </c>
    </row>
    <row r="9" spans="1:45" ht="21.95" customHeight="1">
      <c r="C9" s="50" t="s">
        <v>84</v>
      </c>
    </row>
    <row r="10" spans="1:45" ht="21.95" customHeight="1">
      <c r="C10" s="50" t="s">
        <v>83</v>
      </c>
    </row>
    <row r="11" spans="1:45" ht="21.95" customHeight="1">
      <c r="E11" s="50" t="s">
        <v>82</v>
      </c>
    </row>
    <row r="12" spans="1:45" ht="21.95" customHeight="1">
      <c r="C12" s="50" t="s">
        <v>81</v>
      </c>
    </row>
    <row r="13" spans="1:45" ht="21.95" customHeight="1"/>
    <row r="14" spans="1:45" ht="21.95" customHeight="1">
      <c r="B14" s="50" t="s">
        <v>80</v>
      </c>
    </row>
    <row r="15" spans="1:45" ht="21.95" customHeight="1">
      <c r="C15" s="50" t="s">
        <v>79</v>
      </c>
    </row>
    <row r="16" spans="1:45" ht="21.95" customHeight="1">
      <c r="C16" s="50" t="s">
        <v>78</v>
      </c>
    </row>
    <row r="17" spans="1:45" ht="24.95" customHeight="1"/>
    <row r="18" spans="1:45" ht="21.95" customHeight="1">
      <c r="B18" s="50" t="s">
        <v>77</v>
      </c>
    </row>
    <row r="19" spans="1:45" ht="21.95" customHeight="1">
      <c r="A19" s="51"/>
      <c r="C19" s="50" t="s">
        <v>76</v>
      </c>
    </row>
    <row r="20" spans="1:45" ht="21.95" customHeight="1">
      <c r="A20" s="51"/>
      <c r="AA20" s="62"/>
      <c r="AB20" s="61" t="s">
        <v>75</v>
      </c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59"/>
    </row>
    <row r="21" spans="1:45" ht="21.95" customHeight="1">
      <c r="A21" s="51"/>
      <c r="AA21" s="58"/>
      <c r="AC21" s="57" t="s">
        <v>74</v>
      </c>
      <c r="AS21" s="56"/>
    </row>
    <row r="22" spans="1:45" ht="21.95" customHeight="1">
      <c r="A22" s="51"/>
      <c r="AA22" s="55"/>
      <c r="AB22" s="53"/>
      <c r="AC22" s="54" t="s">
        <v>73</v>
      </c>
      <c r="AD22" s="53"/>
      <c r="AE22" s="53"/>
      <c r="AF22" s="53"/>
      <c r="AG22" s="53"/>
      <c r="AH22" s="53"/>
      <c r="AI22" s="53"/>
      <c r="AJ22" s="53"/>
      <c r="AK22" s="53"/>
      <c r="AL22" s="54" t="s">
        <v>72</v>
      </c>
      <c r="AM22" s="53"/>
      <c r="AN22" s="53"/>
      <c r="AO22" s="53"/>
      <c r="AP22" s="53"/>
      <c r="AQ22" s="53"/>
      <c r="AR22" s="53"/>
      <c r="AS22" s="52"/>
    </row>
    <row r="23" spans="1:45" ht="21.95" customHeight="1">
      <c r="A23" s="51"/>
    </row>
    <row r="24" spans="1:45" ht="21.95" customHeight="1"/>
    <row r="25" spans="1:45" ht="21.95" customHeight="1"/>
    <row r="26" spans="1:45" ht="21.95" customHeight="1"/>
    <row r="27" spans="1:45" ht="21.95" customHeight="1"/>
    <row r="28" spans="1:45" ht="21.95" customHeight="1"/>
    <row r="29" spans="1:45" ht="21.95" customHeight="1"/>
    <row r="30" spans="1:45" ht="21.95" customHeight="1"/>
    <row r="31" spans="1:45" ht="21.95" customHeight="1"/>
    <row r="32" spans="1:45" ht="21.95" customHeight="1"/>
    <row r="33" s="50" customFormat="1" ht="21.95" customHeight="1"/>
    <row r="34" s="50" customFormat="1" ht="21.95" customHeight="1"/>
  </sheetData>
  <sheetProtection algorithmName="SHA-512" hashValue="egVahHXI1MuhivJqM5LEmxc+XD29HiK1tY7GkAbo6HP58HRkHLhXIVvVmrwRLOyjIB7ddlWZK9UK9Ng+9xtghA==" saltValue="oHoGM5IZFAtv8R0aVhv6dA==" spinCount="100000" sheet="1" objects="1" scenarios="1" selectLockedCells="1"/>
  <mergeCells count="1">
    <mergeCell ref="A1:AS1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A57B7-4D01-4324-AE6C-F7CD83B4CF8A}">
  <sheetPr>
    <tabColor rgb="FFFFFF00"/>
  </sheetPr>
  <dimension ref="A1:BL25"/>
  <sheetViews>
    <sheetView showGridLines="0" showRowColHeaders="0" zoomScaleNormal="100" workbookViewId="0">
      <selection activeCell="I12" sqref="I12:S12"/>
    </sheetView>
  </sheetViews>
  <sheetFormatPr defaultColWidth="2.625" defaultRowHeight="18.75"/>
  <cols>
    <col min="1" max="1" width="2.625" customWidth="1"/>
    <col min="2" max="17" width="2.625" style="1" customWidth="1"/>
    <col min="18" max="18" width="4.875" style="1" customWidth="1"/>
    <col min="19" max="39" width="2.625" style="1" customWidth="1"/>
    <col min="40" max="53" width="3.375" style="1" customWidth="1"/>
    <col min="54" max="64" width="2.625" style="1" customWidth="1"/>
  </cols>
  <sheetData>
    <row r="1" spans="1:53" ht="31.5" customHeight="1">
      <c r="B1" s="12" t="s">
        <v>53</v>
      </c>
      <c r="U1" s="69" t="s">
        <v>44</v>
      </c>
      <c r="V1" s="70"/>
      <c r="W1" s="70"/>
      <c r="X1" s="70"/>
      <c r="Y1" s="70"/>
      <c r="Z1" s="70"/>
      <c r="AA1" s="70"/>
      <c r="AB1" s="70"/>
      <c r="AC1" s="70"/>
      <c r="AD1" s="70"/>
      <c r="AE1" s="71"/>
      <c r="AH1" s="72">
        <f ca="1">MONTH(AV1)</f>
        <v>7</v>
      </c>
      <c r="AI1" s="72"/>
      <c r="AJ1" s="72"/>
      <c r="AK1" s="1" t="s">
        <v>42</v>
      </c>
      <c r="AV1" s="73">
        <f ca="1">TODAY()</f>
        <v>45119</v>
      </c>
      <c r="AW1" s="74"/>
      <c r="AX1" s="74"/>
      <c r="AY1" s="74"/>
      <c r="AZ1" s="74"/>
      <c r="BA1" s="75"/>
    </row>
    <row r="2" spans="1:53" s="1" customFormat="1" ht="18.75" customHeight="1" thickBot="1">
      <c r="AU2" s="2" t="s">
        <v>1</v>
      </c>
      <c r="AV2" s="38">
        <v>1</v>
      </c>
      <c r="AW2" s="39">
        <v>2</v>
      </c>
      <c r="AX2" s="39">
        <v>3</v>
      </c>
      <c r="AY2" s="39">
        <v>4</v>
      </c>
      <c r="AZ2" s="39">
        <v>5</v>
      </c>
      <c r="BA2" s="40">
        <v>6</v>
      </c>
    </row>
    <row r="3" spans="1:53" s="1" customFormat="1" ht="18.75" customHeight="1" thickBot="1">
      <c r="B3" s="76" t="s">
        <v>23</v>
      </c>
      <c r="C3" s="76"/>
      <c r="D3" s="77">
        <v>0</v>
      </c>
      <c r="E3" s="79">
        <v>0</v>
      </c>
      <c r="F3" s="79">
        <v>0</v>
      </c>
      <c r="G3" s="81">
        <v>1</v>
      </c>
      <c r="H3" s="81">
        <v>2</v>
      </c>
      <c r="I3" s="81">
        <v>3</v>
      </c>
      <c r="J3" s="81">
        <v>4</v>
      </c>
      <c r="K3" s="81">
        <v>5</v>
      </c>
      <c r="L3" s="81">
        <v>6</v>
      </c>
      <c r="M3" s="93">
        <v>7</v>
      </c>
      <c r="P3" s="1" t="s">
        <v>45</v>
      </c>
      <c r="AK3" s="17"/>
      <c r="AL3" s="18" t="s">
        <v>30</v>
      </c>
      <c r="AM3" s="83">
        <v>942</v>
      </c>
      <c r="AN3" s="83"/>
      <c r="AO3" s="83"/>
      <c r="AP3" s="16" t="s">
        <v>43</v>
      </c>
      <c r="AQ3" s="83">
        <v>1234</v>
      </c>
      <c r="AR3" s="83"/>
      <c r="AS3" s="83"/>
      <c r="AT3" s="83"/>
      <c r="AU3" s="18"/>
      <c r="BA3" s="19"/>
    </row>
    <row r="4" spans="1:53" s="1" customFormat="1" ht="31.5" customHeight="1" thickBot="1">
      <c r="B4" s="76"/>
      <c r="C4" s="76"/>
      <c r="D4" s="78"/>
      <c r="E4" s="80"/>
      <c r="F4" s="80"/>
      <c r="G4" s="82"/>
      <c r="H4" s="82"/>
      <c r="I4" s="82"/>
      <c r="J4" s="82"/>
      <c r="K4" s="82"/>
      <c r="L4" s="82"/>
      <c r="M4" s="94"/>
      <c r="P4" s="84" t="s">
        <v>31</v>
      </c>
      <c r="Q4" s="85"/>
      <c r="R4" s="85"/>
      <c r="S4" s="86"/>
      <c r="T4" s="87" t="s">
        <v>47</v>
      </c>
      <c r="U4" s="88"/>
      <c r="V4" s="88"/>
      <c r="W4" s="88"/>
      <c r="X4" s="88"/>
      <c r="Y4" s="89" t="s">
        <v>5</v>
      </c>
      <c r="Z4" s="90"/>
      <c r="AA4" s="88" t="s">
        <v>6</v>
      </c>
      <c r="AB4" s="88"/>
      <c r="AC4" s="83"/>
      <c r="AD4" s="83"/>
      <c r="AE4" s="83"/>
      <c r="AF4" s="83"/>
      <c r="AG4" s="83"/>
      <c r="AH4" s="107" t="s">
        <v>7</v>
      </c>
      <c r="AI4" s="108"/>
      <c r="AK4" s="109" t="s">
        <v>8</v>
      </c>
      <c r="AL4" s="110"/>
      <c r="AM4" s="110"/>
      <c r="AN4" s="111" t="s">
        <v>58</v>
      </c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2"/>
    </row>
    <row r="5" spans="1:53" s="1" customFormat="1" ht="14.25" customHeight="1" thickBot="1">
      <c r="B5" s="3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P5" s="95" t="s">
        <v>2</v>
      </c>
      <c r="Q5" s="96"/>
      <c r="R5" s="96"/>
      <c r="S5" s="97"/>
      <c r="T5" s="101" t="s">
        <v>52</v>
      </c>
      <c r="U5" s="102"/>
      <c r="V5" s="105">
        <v>1</v>
      </c>
      <c r="W5" s="91">
        <v>2</v>
      </c>
      <c r="X5" s="91">
        <v>3</v>
      </c>
      <c r="Y5" s="91">
        <v>4</v>
      </c>
      <c r="Z5" s="91">
        <v>5</v>
      </c>
      <c r="AA5" s="91">
        <v>6</v>
      </c>
      <c r="AB5" s="127">
        <v>7</v>
      </c>
      <c r="AC5" s="129"/>
      <c r="AD5" s="125"/>
      <c r="AE5" s="125"/>
      <c r="AF5" s="125"/>
      <c r="AG5" s="125"/>
      <c r="AH5" s="125"/>
      <c r="AI5" s="125"/>
      <c r="AK5" s="109" t="s">
        <v>9</v>
      </c>
      <c r="AL5" s="110"/>
      <c r="AM5" s="110"/>
      <c r="AN5" s="114" t="s">
        <v>51</v>
      </c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96" t="s">
        <v>10</v>
      </c>
      <c r="BA5" s="113"/>
    </row>
    <row r="6" spans="1:53" s="1" customFormat="1" ht="31.5" customHeight="1" thickBot="1">
      <c r="A6" s="96" t="s">
        <v>0</v>
      </c>
      <c r="B6" s="96"/>
      <c r="C6" s="113"/>
      <c r="D6" s="115" t="s">
        <v>57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  <c r="P6" s="98"/>
      <c r="Q6" s="99"/>
      <c r="R6" s="99"/>
      <c r="S6" s="100"/>
      <c r="T6" s="103"/>
      <c r="U6" s="104"/>
      <c r="V6" s="106"/>
      <c r="W6" s="92"/>
      <c r="X6" s="92"/>
      <c r="Y6" s="92"/>
      <c r="Z6" s="92"/>
      <c r="AA6" s="92"/>
      <c r="AB6" s="128"/>
      <c r="AC6" s="130"/>
      <c r="AD6" s="126"/>
      <c r="AE6" s="126"/>
      <c r="AF6" s="126"/>
      <c r="AG6" s="126"/>
      <c r="AH6" s="126"/>
      <c r="AI6" s="126"/>
      <c r="AK6" s="109"/>
      <c r="AL6" s="110"/>
      <c r="AM6" s="110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96"/>
      <c r="BA6" s="113"/>
    </row>
    <row r="7" spans="1:53" s="1" customFormat="1" thickBot="1">
      <c r="P7" s="118" t="s">
        <v>4</v>
      </c>
      <c r="Q7" s="119"/>
      <c r="R7" s="119"/>
      <c r="S7" s="120"/>
      <c r="T7" s="121" t="s">
        <v>49</v>
      </c>
      <c r="U7" s="122"/>
      <c r="V7" s="122"/>
      <c r="W7" s="122"/>
      <c r="X7" s="122"/>
      <c r="Y7" s="122"/>
      <c r="Z7" s="122"/>
      <c r="AA7" s="122"/>
      <c r="AB7" s="122"/>
      <c r="AC7" s="123"/>
      <c r="AD7" s="123"/>
      <c r="AE7" s="123"/>
      <c r="AF7" s="123"/>
      <c r="AG7" s="123"/>
      <c r="AH7" s="123"/>
      <c r="AI7" s="124"/>
      <c r="AK7" s="109" t="s">
        <v>40</v>
      </c>
      <c r="AL7" s="110"/>
      <c r="AM7" s="110"/>
      <c r="AN7" s="15" t="s">
        <v>41</v>
      </c>
      <c r="AO7" s="41">
        <v>1</v>
      </c>
      <c r="AP7" s="41">
        <v>2</v>
      </c>
      <c r="AQ7" s="41">
        <v>3</v>
      </c>
      <c r="AR7" s="41">
        <v>4</v>
      </c>
      <c r="AS7" s="41">
        <v>5</v>
      </c>
      <c r="AT7" s="41">
        <v>6</v>
      </c>
      <c r="AU7" s="41">
        <v>7</v>
      </c>
      <c r="AV7" s="41">
        <v>8</v>
      </c>
      <c r="AW7" s="41">
        <v>9</v>
      </c>
      <c r="AX7" s="41">
        <v>0</v>
      </c>
      <c r="AY7" s="41">
        <v>1</v>
      </c>
      <c r="AZ7" s="42">
        <v>2</v>
      </c>
      <c r="BA7" s="43">
        <v>3</v>
      </c>
    </row>
    <row r="8" spans="1:53" s="1" customFormat="1" ht="31.5" customHeight="1" thickBot="1">
      <c r="A8" s="131" t="s">
        <v>55</v>
      </c>
      <c r="B8" s="131"/>
      <c r="C8" s="132"/>
      <c r="D8" s="133" t="s">
        <v>50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5"/>
      <c r="P8" s="130" t="s">
        <v>3</v>
      </c>
      <c r="Q8" s="126"/>
      <c r="R8" s="126"/>
      <c r="S8" s="136"/>
      <c r="T8" s="137" t="s">
        <v>48</v>
      </c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9"/>
      <c r="AK8" s="140" t="s">
        <v>11</v>
      </c>
      <c r="AL8" s="141"/>
      <c r="AM8" s="141"/>
      <c r="AN8" s="153" t="s">
        <v>59</v>
      </c>
      <c r="AO8" s="153"/>
      <c r="AP8" s="153"/>
      <c r="AQ8" s="153"/>
      <c r="AR8" s="153"/>
      <c r="AS8" s="153"/>
      <c r="AT8" s="166" t="s">
        <v>12</v>
      </c>
      <c r="AU8" s="166"/>
      <c r="AV8" s="153" t="s">
        <v>60</v>
      </c>
      <c r="AW8" s="153"/>
      <c r="AX8" s="153"/>
      <c r="AY8" s="153"/>
      <c r="AZ8" s="153"/>
      <c r="BA8" s="154"/>
    </row>
    <row r="9" spans="1:53" s="1" customFormat="1" ht="4.5" customHeight="1" thickBot="1"/>
    <row r="10" spans="1:53" s="1" customFormat="1" ht="18" customHeight="1">
      <c r="A10"/>
      <c r="B10"/>
      <c r="C10"/>
      <c r="D10"/>
      <c r="E10"/>
      <c r="F10"/>
      <c r="G10"/>
      <c r="H10"/>
      <c r="I10" s="155" t="s">
        <v>37</v>
      </c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 t="s">
        <v>15</v>
      </c>
      <c r="U10" s="156"/>
      <c r="V10" s="156"/>
      <c r="W10" s="156"/>
      <c r="X10" s="156"/>
      <c r="Y10" s="156"/>
      <c r="Z10" s="156"/>
      <c r="AA10" s="156"/>
      <c r="AB10" s="159" t="s">
        <v>46</v>
      </c>
      <c r="AC10" s="160"/>
      <c r="AD10" s="161"/>
      <c r="AE10"/>
      <c r="AF10" s="164" t="s">
        <v>56</v>
      </c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</row>
    <row r="11" spans="1:53" s="1" customFormat="1" ht="19.5" thickBot="1">
      <c r="A11"/>
      <c r="B11"/>
      <c r="C11"/>
      <c r="D11"/>
      <c r="E11"/>
      <c r="F11"/>
      <c r="G11"/>
      <c r="H11"/>
      <c r="I11" s="157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62"/>
      <c r="AC11" s="162"/>
      <c r="AD11" s="163"/>
      <c r="AE11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</row>
    <row r="12" spans="1:53" s="1" customFormat="1" ht="34.5" customHeight="1" thickBot="1">
      <c r="A12"/>
      <c r="B12" s="142" t="s">
        <v>54</v>
      </c>
      <c r="C12" s="143"/>
      <c r="D12" s="143"/>
      <c r="E12" s="143"/>
      <c r="F12" s="144"/>
      <c r="G12"/>
      <c r="H12"/>
      <c r="I12" s="145" t="s">
        <v>64</v>
      </c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48">
        <v>1000000</v>
      </c>
      <c r="U12" s="149"/>
      <c r="V12" s="149"/>
      <c r="W12" s="149"/>
      <c r="X12" s="149"/>
      <c r="Y12" s="149"/>
      <c r="Z12" s="149"/>
      <c r="AA12" s="150"/>
      <c r="AB12" s="151">
        <v>0.1</v>
      </c>
      <c r="AC12" s="152"/>
      <c r="AD12" s="27" t="str">
        <f>IF(AB12=8%,"※","　")</f>
        <v>　</v>
      </c>
      <c r="AE12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</row>
    <row r="13" spans="1:53" s="1" customFormat="1" ht="34.5" customHeight="1">
      <c r="A13"/>
      <c r="B13"/>
      <c r="C13"/>
      <c r="D13"/>
      <c r="E13"/>
      <c r="F13"/>
      <c r="G13"/>
      <c r="H13"/>
      <c r="I13" s="145" t="s">
        <v>68</v>
      </c>
      <c r="J13" s="146"/>
      <c r="K13" s="146"/>
      <c r="L13" s="146"/>
      <c r="M13" s="146"/>
      <c r="N13" s="146"/>
      <c r="O13" s="146"/>
      <c r="P13" s="146"/>
      <c r="Q13" s="146"/>
      <c r="R13" s="146"/>
      <c r="S13" s="147"/>
      <c r="T13" s="148">
        <v>2000000</v>
      </c>
      <c r="U13" s="149"/>
      <c r="V13" s="149"/>
      <c r="W13" s="149"/>
      <c r="X13" s="149"/>
      <c r="Y13" s="149"/>
      <c r="Z13" s="149"/>
      <c r="AA13" s="150"/>
      <c r="AB13" s="151">
        <v>0.1</v>
      </c>
      <c r="AC13" s="152"/>
      <c r="AD13" s="27" t="str">
        <f t="shared" ref="AD13:AD17" si="0">IF(AB13=8%,"※","　")</f>
        <v>　</v>
      </c>
      <c r="AE13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</row>
    <row r="14" spans="1:53" s="1" customFormat="1" ht="34.5" customHeight="1">
      <c r="A14"/>
      <c r="B14" s="167" t="str">
        <f>IF(D6="","工事名が未記入です","")</f>
        <v/>
      </c>
      <c r="C14" s="167"/>
      <c r="D14" s="167"/>
      <c r="E14" s="167"/>
      <c r="F14" s="167"/>
      <c r="G14" s="167"/>
      <c r="H14" s="168"/>
      <c r="I14" s="145" t="s">
        <v>67</v>
      </c>
      <c r="J14" s="146"/>
      <c r="K14" s="146"/>
      <c r="L14" s="146"/>
      <c r="M14" s="146"/>
      <c r="N14" s="146"/>
      <c r="O14" s="146"/>
      <c r="P14" s="146"/>
      <c r="Q14" s="146"/>
      <c r="R14" s="146"/>
      <c r="S14" s="147"/>
      <c r="T14" s="148">
        <v>100000</v>
      </c>
      <c r="U14" s="149"/>
      <c r="V14" s="149"/>
      <c r="W14" s="149"/>
      <c r="X14" s="149"/>
      <c r="Y14" s="149"/>
      <c r="Z14" s="149"/>
      <c r="AA14" s="150"/>
      <c r="AB14" s="151">
        <v>0.08</v>
      </c>
      <c r="AC14" s="152"/>
      <c r="AD14" s="27" t="str">
        <f t="shared" si="0"/>
        <v>※</v>
      </c>
      <c r="AE14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</row>
    <row r="15" spans="1:53" s="1" customFormat="1" ht="34.5" customHeight="1">
      <c r="A15"/>
      <c r="B15" s="167"/>
      <c r="C15" s="167"/>
      <c r="D15" s="167"/>
      <c r="E15" s="167"/>
      <c r="F15" s="167"/>
      <c r="G15" s="167"/>
      <c r="H15" s="168"/>
      <c r="I15" s="145" t="s">
        <v>66</v>
      </c>
      <c r="J15" s="146"/>
      <c r="K15" s="146"/>
      <c r="L15" s="146"/>
      <c r="M15" s="146"/>
      <c r="N15" s="146"/>
      <c r="O15" s="146"/>
      <c r="P15" s="146"/>
      <c r="Q15" s="146"/>
      <c r="R15" s="146"/>
      <c r="S15" s="147"/>
      <c r="T15" s="148">
        <v>200000</v>
      </c>
      <c r="U15" s="149"/>
      <c r="V15" s="149"/>
      <c r="W15" s="149"/>
      <c r="X15" s="149"/>
      <c r="Y15" s="149"/>
      <c r="Z15" s="149"/>
      <c r="AA15" s="150"/>
      <c r="AB15" s="151">
        <v>0.08</v>
      </c>
      <c r="AC15" s="152"/>
      <c r="AD15" s="27" t="str">
        <f t="shared" si="0"/>
        <v>※</v>
      </c>
      <c r="AE1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</row>
    <row r="16" spans="1:53" s="1" customFormat="1" ht="34.5" customHeight="1">
      <c r="A16"/>
      <c r="B16" s="167" t="str">
        <f>IF(D8="","担当者名が未記入です","")</f>
        <v/>
      </c>
      <c r="C16" s="167"/>
      <c r="D16" s="167"/>
      <c r="E16" s="167"/>
      <c r="F16" s="167"/>
      <c r="G16" s="167"/>
      <c r="H16" s="168"/>
      <c r="I16" s="145" t="s">
        <v>69</v>
      </c>
      <c r="J16" s="146"/>
      <c r="K16" s="146"/>
      <c r="L16" s="146"/>
      <c r="M16" s="146"/>
      <c r="N16" s="146"/>
      <c r="O16" s="146"/>
      <c r="P16" s="146"/>
      <c r="Q16" s="146"/>
      <c r="R16" s="146"/>
      <c r="S16" s="147"/>
      <c r="T16" s="148">
        <v>10000</v>
      </c>
      <c r="U16" s="149"/>
      <c r="V16" s="149"/>
      <c r="W16" s="149"/>
      <c r="X16" s="149"/>
      <c r="Y16" s="149"/>
      <c r="Z16" s="149"/>
      <c r="AA16" s="150"/>
      <c r="AB16" s="151" t="s">
        <v>63</v>
      </c>
      <c r="AC16" s="152"/>
      <c r="AD16" s="27" t="str">
        <f t="shared" si="0"/>
        <v>　</v>
      </c>
      <c r="AE16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</row>
    <row r="17" spans="1:53" s="1" customFormat="1" ht="34.5" customHeight="1" thickBot="1">
      <c r="A17"/>
      <c r="B17" s="167"/>
      <c r="C17" s="167"/>
      <c r="D17" s="167"/>
      <c r="E17" s="167"/>
      <c r="F17" s="167"/>
      <c r="G17" s="167"/>
      <c r="H17" s="168"/>
      <c r="I17" s="169" t="s">
        <v>70</v>
      </c>
      <c r="J17" s="170"/>
      <c r="K17" s="170"/>
      <c r="L17" s="170"/>
      <c r="M17" s="170"/>
      <c r="N17" s="170"/>
      <c r="O17" s="170"/>
      <c r="P17" s="170"/>
      <c r="Q17" s="170"/>
      <c r="R17" s="170"/>
      <c r="S17" s="171"/>
      <c r="T17" s="172">
        <v>20000</v>
      </c>
      <c r="U17" s="173"/>
      <c r="V17" s="173"/>
      <c r="W17" s="173"/>
      <c r="X17" s="173"/>
      <c r="Y17" s="173"/>
      <c r="Z17" s="173"/>
      <c r="AA17" s="174"/>
      <c r="AB17" s="175" t="s">
        <v>65</v>
      </c>
      <c r="AC17" s="176"/>
      <c r="AD17" s="28" t="str">
        <f t="shared" si="0"/>
        <v>　</v>
      </c>
      <c r="AE17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</row>
    <row r="18" spans="1:53" s="1" customFormat="1" ht="34.5" customHeight="1">
      <c r="I18" s="184" t="s">
        <v>25</v>
      </c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5">
        <f>SUM(T12:AA17)</f>
        <v>3330000</v>
      </c>
      <c r="U18" s="186"/>
      <c r="V18" s="186"/>
      <c r="W18" s="186"/>
      <c r="X18" s="186"/>
      <c r="Y18" s="186"/>
      <c r="Z18" s="186"/>
      <c r="AA18" s="187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</row>
    <row r="19" spans="1:53" s="1" customFormat="1" ht="34.5" customHeight="1">
      <c r="I19" s="188" t="s">
        <v>26</v>
      </c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1">
        <f>SUMIF(AB12:AC17,8%,T12:AA17)</f>
        <v>300000</v>
      </c>
      <c r="U19" s="182"/>
      <c r="V19" s="182"/>
      <c r="W19" s="182"/>
      <c r="X19" s="182"/>
      <c r="Y19" s="182"/>
      <c r="Z19" s="182"/>
      <c r="AA19" s="183"/>
      <c r="AB19" s="178" t="s">
        <v>20</v>
      </c>
      <c r="AC19" s="179"/>
      <c r="AD19" s="180"/>
      <c r="AE19" s="189">
        <f>IF(T19&gt;0,ROUND(T19*0.08,0),0)</f>
        <v>24000</v>
      </c>
      <c r="AF19" s="190"/>
      <c r="AG19" s="190"/>
      <c r="AH19" s="190"/>
      <c r="AI19" s="190"/>
      <c r="AJ19" s="190"/>
      <c r="AK19" s="191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</row>
    <row r="20" spans="1:53" s="1" customFormat="1" ht="34.5" customHeight="1">
      <c r="I20" s="188" t="s">
        <v>62</v>
      </c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1">
        <f>SUMIF(AB12:AC17,10%,T12:AA17)</f>
        <v>3000000</v>
      </c>
      <c r="U20" s="182"/>
      <c r="V20" s="182"/>
      <c r="W20" s="182"/>
      <c r="X20" s="182"/>
      <c r="Y20" s="182"/>
      <c r="Z20" s="182"/>
      <c r="AA20" s="183"/>
      <c r="AB20" s="178" t="s">
        <v>20</v>
      </c>
      <c r="AC20" s="179"/>
      <c r="AD20" s="180"/>
      <c r="AE20" s="189">
        <f>IF(T20&gt;0,ROUND(T20*0.1,0),0)</f>
        <v>300000</v>
      </c>
      <c r="AF20" s="190"/>
      <c r="AG20" s="190"/>
      <c r="AH20" s="190"/>
      <c r="AI20" s="190"/>
      <c r="AJ20" s="190"/>
      <c r="AK20" s="191"/>
      <c r="AL20" s="177"/>
      <c r="AM20" s="177"/>
      <c r="AN20" s="177"/>
    </row>
    <row r="21" spans="1:53" s="1" customFormat="1" ht="4.5" customHeight="1"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53" s="1" customFormat="1" ht="34.5" customHeight="1">
      <c r="I22" s="178" t="s">
        <v>36</v>
      </c>
      <c r="J22" s="179"/>
      <c r="K22" s="179"/>
      <c r="L22" s="179"/>
      <c r="M22" s="179"/>
      <c r="N22" s="179"/>
      <c r="O22" s="179"/>
      <c r="P22" s="179"/>
      <c r="Q22" s="179"/>
      <c r="R22" s="179"/>
      <c r="S22" s="180"/>
      <c r="T22" s="181">
        <f>+T18+AE19+AE20</f>
        <v>3654000</v>
      </c>
      <c r="U22" s="182"/>
      <c r="V22" s="182"/>
      <c r="W22" s="182"/>
      <c r="X22" s="182"/>
      <c r="Y22" s="182"/>
      <c r="Z22" s="182"/>
      <c r="AA22" s="183"/>
    </row>
    <row r="23" spans="1:53" ht="4.5" customHeight="1" thickBot="1"/>
    <row r="24" spans="1:53" ht="31.5" customHeight="1" thickBo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S24" s="8" t="s">
        <v>27</v>
      </c>
      <c r="T24"/>
      <c r="AB24" s="35" t="s">
        <v>28</v>
      </c>
      <c r="AC24" s="36"/>
      <c r="AD24" s="36"/>
      <c r="AE24" s="36"/>
      <c r="AF24" s="192">
        <v>1</v>
      </c>
      <c r="AG24" s="193"/>
      <c r="AH24" s="26" t="s">
        <v>29</v>
      </c>
    </row>
    <row r="25" spans="1:53" ht="31.5" customHeight="1">
      <c r="A25" s="44" t="s">
        <v>71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</sheetData>
  <sheetProtection algorithmName="SHA-512" hashValue="bcRHWVr0XBLQS31B4yPlUl+z8LHL2IZPD8rKPTyR8esqNdQNJeY/u2qa00IYlhaSzFZltrYXFy9VlAcb8mWBLg==" saltValue="ZHWABZURMke1TcO5QvBjNA==" spinCount="100000" sheet="1" objects="1" scenarios="1" selectLockedCells="1"/>
  <mergeCells count="95">
    <mergeCell ref="AF24:AG24"/>
    <mergeCell ref="I20:S20"/>
    <mergeCell ref="T20:AA20"/>
    <mergeCell ref="AB20:AD20"/>
    <mergeCell ref="AE20:AK20"/>
    <mergeCell ref="AL20:AN20"/>
    <mergeCell ref="I22:S22"/>
    <mergeCell ref="T22:AA22"/>
    <mergeCell ref="I18:S18"/>
    <mergeCell ref="T18:AA18"/>
    <mergeCell ref="I19:S19"/>
    <mergeCell ref="T19:AA19"/>
    <mergeCell ref="AB19:AD19"/>
    <mergeCell ref="AE19:AK19"/>
    <mergeCell ref="B16:H17"/>
    <mergeCell ref="I16:S16"/>
    <mergeCell ref="T16:AA16"/>
    <mergeCell ref="AB16:AC16"/>
    <mergeCell ref="I17:S17"/>
    <mergeCell ref="T17:AA17"/>
    <mergeCell ref="AB17:AC17"/>
    <mergeCell ref="B14:H15"/>
    <mergeCell ref="I14:S14"/>
    <mergeCell ref="T14:AA14"/>
    <mergeCell ref="AB14:AC14"/>
    <mergeCell ref="I15:S15"/>
    <mergeCell ref="T15:AA15"/>
    <mergeCell ref="AB15:AC15"/>
    <mergeCell ref="AV8:BA8"/>
    <mergeCell ref="I10:S11"/>
    <mergeCell ref="T10:AA11"/>
    <mergeCell ref="AB10:AD11"/>
    <mergeCell ref="AF10:BA18"/>
    <mergeCell ref="AN8:AS8"/>
    <mergeCell ref="AT8:AU8"/>
    <mergeCell ref="T13:AA13"/>
    <mergeCell ref="AB13:AC13"/>
    <mergeCell ref="B12:F12"/>
    <mergeCell ref="I12:S12"/>
    <mergeCell ref="T12:AA12"/>
    <mergeCell ref="AB12:AC12"/>
    <mergeCell ref="I13:S13"/>
    <mergeCell ref="A8:C8"/>
    <mergeCell ref="D8:O8"/>
    <mergeCell ref="P8:S8"/>
    <mergeCell ref="T8:AI8"/>
    <mergeCell ref="AK8:AM8"/>
    <mergeCell ref="A6:C6"/>
    <mergeCell ref="D6:O6"/>
    <mergeCell ref="P7:S7"/>
    <mergeCell ref="T7:AI7"/>
    <mergeCell ref="AK7:AM7"/>
    <mergeCell ref="AG5:AG6"/>
    <mergeCell ref="AH5:AH6"/>
    <mergeCell ref="AI5:AI6"/>
    <mergeCell ref="AK5:AM6"/>
    <mergeCell ref="AA5:AA6"/>
    <mergeCell ref="AB5:AB6"/>
    <mergeCell ref="AC5:AC6"/>
    <mergeCell ref="AD5:AD6"/>
    <mergeCell ref="AE5:AE6"/>
    <mergeCell ref="AF5:AF6"/>
    <mergeCell ref="Y5:Y6"/>
    <mergeCell ref="AH4:AI4"/>
    <mergeCell ref="AK4:AM4"/>
    <mergeCell ref="AN4:BA4"/>
    <mergeCell ref="BA5:BA6"/>
    <mergeCell ref="AN5:AY6"/>
    <mergeCell ref="AZ5:AZ6"/>
    <mergeCell ref="Z5:Z6"/>
    <mergeCell ref="J3:J4"/>
    <mergeCell ref="K3:K4"/>
    <mergeCell ref="L3:L4"/>
    <mergeCell ref="M3:M4"/>
    <mergeCell ref="P5:S6"/>
    <mergeCell ref="T5:U6"/>
    <mergeCell ref="V5:V6"/>
    <mergeCell ref="W5:W6"/>
    <mergeCell ref="X5:X6"/>
    <mergeCell ref="U1:AE1"/>
    <mergeCell ref="AH1:AJ1"/>
    <mergeCell ref="AV1:BA1"/>
    <mergeCell ref="B3:C4"/>
    <mergeCell ref="D3:D4"/>
    <mergeCell ref="E3:E4"/>
    <mergeCell ref="F3:F4"/>
    <mergeCell ref="G3:G4"/>
    <mergeCell ref="H3:H4"/>
    <mergeCell ref="I3:I4"/>
    <mergeCell ref="AM3:AO3"/>
    <mergeCell ref="AQ3:AT3"/>
    <mergeCell ref="P4:S4"/>
    <mergeCell ref="T4:X4"/>
    <mergeCell ref="Y4:Z4"/>
    <mergeCell ref="AA4:AG4"/>
  </mergeCells>
  <phoneticPr fontId="2"/>
  <dataValidations count="4">
    <dataValidation type="list" allowBlank="1" showInputMessage="1" showErrorMessage="1" sqref="AB12:AC17" xr:uid="{284917AA-B4CE-4BA2-93E1-D4CD0151C83C}">
      <formula1>"10%,8%,非課税,不課税"</formula1>
    </dataValidation>
    <dataValidation imeMode="on" allowBlank="1" showInputMessage="1" showErrorMessage="1" sqref="D6:O6 D8:O8" xr:uid="{FB2A8C47-F7D5-47AF-811F-97A6661DE580}"/>
    <dataValidation type="list" allowBlank="1" showInputMessage="1" showErrorMessage="1" sqref="Y4:Z4" xr:uid="{8F0AB2AE-7AB5-40FC-BA9A-D4C75017D76C}">
      <formula1>"銀行,信金,信組"</formula1>
    </dataValidation>
    <dataValidation type="list" allowBlank="1" showInputMessage="1" showErrorMessage="1" sqref="T5:U6" xr:uid="{B10EEA62-93BB-4E65-809C-C78862D9636A}">
      <formula1>"当座,普通"</formula1>
    </dataValidation>
  </dataValidations>
  <printOptions horizontalCentered="1" verticalCentered="1"/>
  <pageMargins left="0.19685039370078741" right="0.19685039370078741" top="0.39370078740157483" bottom="0" header="0.31496062992125984" footer="0.31496062992125984"/>
  <pageSetup paperSize="9" scale="86" orientation="landscape" blackAndWhite="1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79099-83BD-4ACB-9668-49372A93E755}">
  <dimension ref="A1:BL25"/>
  <sheetViews>
    <sheetView showGridLines="0" showRowColHeaders="0" topLeftCell="A2" zoomScaleNormal="100" workbookViewId="0">
      <selection activeCell="T13" sqref="T13:AA13"/>
    </sheetView>
  </sheetViews>
  <sheetFormatPr defaultColWidth="2.625" defaultRowHeight="18.75"/>
  <cols>
    <col min="1" max="1" width="2.625" customWidth="1"/>
    <col min="2" max="17" width="2.625" style="1" customWidth="1"/>
    <col min="18" max="18" width="4.875" style="1" customWidth="1"/>
    <col min="19" max="39" width="2.625" style="1" customWidth="1"/>
    <col min="40" max="53" width="3.375" style="1" customWidth="1"/>
    <col min="54" max="64" width="2.625" style="1" customWidth="1"/>
  </cols>
  <sheetData>
    <row r="1" spans="1:53" ht="31.5" customHeight="1">
      <c r="B1" s="12" t="s">
        <v>53</v>
      </c>
      <c r="U1" s="69" t="s">
        <v>44</v>
      </c>
      <c r="V1" s="70"/>
      <c r="W1" s="70"/>
      <c r="X1" s="70"/>
      <c r="Y1" s="70"/>
      <c r="Z1" s="70"/>
      <c r="AA1" s="70"/>
      <c r="AB1" s="70"/>
      <c r="AC1" s="70"/>
      <c r="AD1" s="70"/>
      <c r="AE1" s="71"/>
      <c r="AH1" s="72">
        <f ca="1">MONTH(AV1)</f>
        <v>7</v>
      </c>
      <c r="AI1" s="72"/>
      <c r="AJ1" s="72"/>
      <c r="AK1" s="1" t="s">
        <v>42</v>
      </c>
      <c r="AV1" s="73">
        <f ca="1">TODAY()</f>
        <v>45119</v>
      </c>
      <c r="AW1" s="74"/>
      <c r="AX1" s="74"/>
      <c r="AY1" s="74"/>
      <c r="AZ1" s="74"/>
      <c r="BA1" s="75"/>
    </row>
    <row r="2" spans="1:53" s="1" customFormat="1" ht="18.75" customHeight="1" thickBot="1">
      <c r="AU2" s="2" t="s">
        <v>1</v>
      </c>
      <c r="AV2" s="38"/>
      <c r="AW2" s="39"/>
      <c r="AX2" s="39"/>
      <c r="AY2" s="39"/>
      <c r="AZ2" s="39"/>
      <c r="BA2" s="40"/>
    </row>
    <row r="3" spans="1:53" s="1" customFormat="1" ht="18.75" customHeight="1" thickBot="1">
      <c r="B3" s="76" t="s">
        <v>23</v>
      </c>
      <c r="C3" s="76"/>
      <c r="D3" s="77">
        <v>0</v>
      </c>
      <c r="E3" s="79">
        <v>0</v>
      </c>
      <c r="F3" s="79">
        <v>0</v>
      </c>
      <c r="G3" s="81"/>
      <c r="H3" s="81"/>
      <c r="I3" s="81"/>
      <c r="J3" s="81"/>
      <c r="K3" s="81"/>
      <c r="L3" s="81"/>
      <c r="M3" s="93"/>
      <c r="P3" s="1" t="s">
        <v>45</v>
      </c>
      <c r="AK3" s="17"/>
      <c r="AL3" s="18" t="s">
        <v>30</v>
      </c>
      <c r="AM3" s="194"/>
      <c r="AN3" s="194"/>
      <c r="AO3" s="194"/>
      <c r="AP3" s="16" t="s">
        <v>43</v>
      </c>
      <c r="AQ3" s="194"/>
      <c r="AR3" s="194"/>
      <c r="AS3" s="194"/>
      <c r="AT3" s="194"/>
      <c r="AU3" s="18"/>
      <c r="BA3" s="19"/>
    </row>
    <row r="4" spans="1:53" s="1" customFormat="1" ht="31.5" customHeight="1" thickBot="1">
      <c r="B4" s="76"/>
      <c r="C4" s="76"/>
      <c r="D4" s="78"/>
      <c r="E4" s="80"/>
      <c r="F4" s="80"/>
      <c r="G4" s="82"/>
      <c r="H4" s="82"/>
      <c r="I4" s="82"/>
      <c r="J4" s="82"/>
      <c r="K4" s="82"/>
      <c r="L4" s="82"/>
      <c r="M4" s="94"/>
      <c r="P4" s="84" t="s">
        <v>31</v>
      </c>
      <c r="Q4" s="85"/>
      <c r="R4" s="85"/>
      <c r="S4" s="86"/>
      <c r="T4" s="87"/>
      <c r="U4" s="88"/>
      <c r="V4" s="88"/>
      <c r="W4" s="88"/>
      <c r="X4" s="88"/>
      <c r="Y4" s="89" t="s">
        <v>5</v>
      </c>
      <c r="Z4" s="90"/>
      <c r="AA4" s="88"/>
      <c r="AB4" s="88"/>
      <c r="AC4" s="83"/>
      <c r="AD4" s="83"/>
      <c r="AE4" s="83"/>
      <c r="AF4" s="83"/>
      <c r="AG4" s="83"/>
      <c r="AH4" s="195" t="s">
        <v>7</v>
      </c>
      <c r="AI4" s="196"/>
      <c r="AK4" s="109" t="s">
        <v>8</v>
      </c>
      <c r="AL4" s="110"/>
      <c r="AM4" s="110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2"/>
    </row>
    <row r="5" spans="1:53" s="1" customFormat="1" ht="14.25" customHeight="1" thickBot="1">
      <c r="B5" s="3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P5" s="95" t="s">
        <v>2</v>
      </c>
      <c r="Q5" s="96"/>
      <c r="R5" s="96"/>
      <c r="S5" s="97"/>
      <c r="T5" s="101"/>
      <c r="U5" s="102"/>
      <c r="V5" s="105"/>
      <c r="W5" s="91"/>
      <c r="X5" s="91"/>
      <c r="Y5" s="91"/>
      <c r="Z5" s="91"/>
      <c r="AA5" s="91"/>
      <c r="AB5" s="127"/>
      <c r="AC5" s="129"/>
      <c r="AD5" s="125"/>
      <c r="AE5" s="125"/>
      <c r="AF5" s="125"/>
      <c r="AG5" s="125"/>
      <c r="AH5" s="125"/>
      <c r="AI5" s="125"/>
      <c r="AK5" s="109" t="s">
        <v>9</v>
      </c>
      <c r="AL5" s="110"/>
      <c r="AM5" s="110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96" t="s">
        <v>10</v>
      </c>
      <c r="BA5" s="113"/>
    </row>
    <row r="6" spans="1:53" s="1" customFormat="1" ht="31.5" customHeight="1" thickBot="1">
      <c r="A6" s="96" t="s">
        <v>0</v>
      </c>
      <c r="B6" s="96"/>
      <c r="C6" s="113"/>
      <c r="D6" s="115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  <c r="P6" s="98"/>
      <c r="Q6" s="99"/>
      <c r="R6" s="99"/>
      <c r="S6" s="100"/>
      <c r="T6" s="103"/>
      <c r="U6" s="104"/>
      <c r="V6" s="106"/>
      <c r="W6" s="92"/>
      <c r="X6" s="92"/>
      <c r="Y6" s="92"/>
      <c r="Z6" s="92"/>
      <c r="AA6" s="92"/>
      <c r="AB6" s="128"/>
      <c r="AC6" s="130"/>
      <c r="AD6" s="126"/>
      <c r="AE6" s="126"/>
      <c r="AF6" s="126"/>
      <c r="AG6" s="126"/>
      <c r="AH6" s="126"/>
      <c r="AI6" s="126"/>
      <c r="AK6" s="109"/>
      <c r="AL6" s="110"/>
      <c r="AM6" s="110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96"/>
      <c r="BA6" s="113"/>
    </row>
    <row r="7" spans="1:53" s="1" customFormat="1" thickBot="1">
      <c r="P7" s="118" t="s">
        <v>4</v>
      </c>
      <c r="Q7" s="119"/>
      <c r="R7" s="119"/>
      <c r="S7" s="120"/>
      <c r="T7" s="121"/>
      <c r="U7" s="122"/>
      <c r="V7" s="122"/>
      <c r="W7" s="122"/>
      <c r="X7" s="122"/>
      <c r="Y7" s="122"/>
      <c r="Z7" s="122"/>
      <c r="AA7" s="122"/>
      <c r="AB7" s="122"/>
      <c r="AC7" s="123"/>
      <c r="AD7" s="123"/>
      <c r="AE7" s="123"/>
      <c r="AF7" s="123"/>
      <c r="AG7" s="123"/>
      <c r="AH7" s="123"/>
      <c r="AI7" s="124"/>
      <c r="AK7" s="109" t="s">
        <v>40</v>
      </c>
      <c r="AL7" s="110"/>
      <c r="AM7" s="110"/>
      <c r="AN7" s="15" t="s">
        <v>41</v>
      </c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2"/>
      <c r="BA7" s="43"/>
    </row>
    <row r="8" spans="1:53" s="1" customFormat="1" ht="31.5" customHeight="1" thickBot="1">
      <c r="A8" s="131" t="s">
        <v>55</v>
      </c>
      <c r="B8" s="131"/>
      <c r="C8" s="132"/>
      <c r="D8" s="133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5"/>
      <c r="P8" s="130" t="s">
        <v>3</v>
      </c>
      <c r="Q8" s="126"/>
      <c r="R8" s="126"/>
      <c r="S8" s="136"/>
      <c r="T8" s="137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9"/>
      <c r="AK8" s="140" t="s">
        <v>11</v>
      </c>
      <c r="AL8" s="141"/>
      <c r="AM8" s="141"/>
      <c r="AN8" s="153"/>
      <c r="AO8" s="153"/>
      <c r="AP8" s="153"/>
      <c r="AQ8" s="153"/>
      <c r="AR8" s="153"/>
      <c r="AS8" s="153"/>
      <c r="AT8" s="166" t="s">
        <v>12</v>
      </c>
      <c r="AU8" s="166"/>
      <c r="AV8" s="153"/>
      <c r="AW8" s="153"/>
      <c r="AX8" s="153"/>
      <c r="AY8" s="153"/>
      <c r="AZ8" s="153"/>
      <c r="BA8" s="154"/>
    </row>
    <row r="9" spans="1:53" s="1" customFormat="1" ht="4.5" customHeight="1" thickBot="1"/>
    <row r="10" spans="1:53" s="1" customFormat="1" ht="18" customHeight="1">
      <c r="A10"/>
      <c r="B10"/>
      <c r="C10"/>
      <c r="D10"/>
      <c r="E10"/>
      <c r="F10"/>
      <c r="G10"/>
      <c r="H10"/>
      <c r="I10" s="155" t="s">
        <v>37</v>
      </c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 t="s">
        <v>15</v>
      </c>
      <c r="U10" s="156"/>
      <c r="V10" s="156"/>
      <c r="W10" s="156"/>
      <c r="X10" s="156"/>
      <c r="Y10" s="156"/>
      <c r="Z10" s="156"/>
      <c r="AA10" s="156"/>
      <c r="AB10" s="159" t="s">
        <v>46</v>
      </c>
      <c r="AC10" s="160"/>
      <c r="AD10" s="161"/>
      <c r="AE10"/>
      <c r="AF10" s="164" t="s">
        <v>56</v>
      </c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</row>
    <row r="11" spans="1:53" s="1" customFormat="1" ht="19.5" thickBot="1">
      <c r="A11"/>
      <c r="B11"/>
      <c r="C11"/>
      <c r="D11"/>
      <c r="E11"/>
      <c r="F11"/>
      <c r="G11"/>
      <c r="H11"/>
      <c r="I11" s="157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62"/>
      <c r="AC11" s="162"/>
      <c r="AD11" s="163"/>
      <c r="AE11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</row>
    <row r="12" spans="1:53" s="1" customFormat="1" ht="34.5" customHeight="1" thickBot="1">
      <c r="A12"/>
      <c r="B12" s="142" t="s">
        <v>54</v>
      </c>
      <c r="C12" s="143"/>
      <c r="D12" s="143"/>
      <c r="E12" s="143"/>
      <c r="F12" s="144"/>
      <c r="G12"/>
      <c r="H12"/>
      <c r="I12" s="145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48"/>
      <c r="U12" s="149"/>
      <c r="V12" s="149"/>
      <c r="W12" s="149"/>
      <c r="X12" s="149"/>
      <c r="Y12" s="149"/>
      <c r="Z12" s="149"/>
      <c r="AA12" s="150"/>
      <c r="AB12" s="151"/>
      <c r="AC12" s="152"/>
      <c r="AD12" s="27" t="str">
        <f>IF(AB12=8%,"※","　")</f>
        <v>　</v>
      </c>
      <c r="AE12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</row>
    <row r="13" spans="1:53" s="1" customFormat="1" ht="34.5" customHeight="1">
      <c r="A13"/>
      <c r="B13"/>
      <c r="C13"/>
      <c r="D13"/>
      <c r="E13"/>
      <c r="F13"/>
      <c r="G13"/>
      <c r="H13"/>
      <c r="I13" s="145"/>
      <c r="J13" s="146"/>
      <c r="K13" s="146"/>
      <c r="L13" s="146"/>
      <c r="M13" s="146"/>
      <c r="N13" s="146"/>
      <c r="O13" s="146"/>
      <c r="P13" s="146"/>
      <c r="Q13" s="146"/>
      <c r="R13" s="146"/>
      <c r="S13" s="147"/>
      <c r="T13" s="148"/>
      <c r="U13" s="149"/>
      <c r="V13" s="149"/>
      <c r="W13" s="149"/>
      <c r="X13" s="149"/>
      <c r="Y13" s="149"/>
      <c r="Z13" s="149"/>
      <c r="AA13" s="150"/>
      <c r="AB13" s="151"/>
      <c r="AC13" s="152"/>
      <c r="AD13" s="27" t="str">
        <f t="shared" ref="AD13:AD17" si="0">IF(AB13=8%,"※","　")</f>
        <v>　</v>
      </c>
      <c r="AE13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</row>
    <row r="14" spans="1:53" s="1" customFormat="1" ht="34.5" customHeight="1">
      <c r="A14"/>
      <c r="B14" s="167" t="str">
        <f>IF(D6="","工事名が未記入です","")</f>
        <v>工事名が未記入です</v>
      </c>
      <c r="C14" s="167"/>
      <c r="D14" s="167"/>
      <c r="E14" s="167"/>
      <c r="F14" s="167"/>
      <c r="G14" s="167"/>
      <c r="H14" s="168"/>
      <c r="I14" s="145"/>
      <c r="J14" s="146"/>
      <c r="K14" s="146"/>
      <c r="L14" s="146"/>
      <c r="M14" s="146"/>
      <c r="N14" s="146"/>
      <c r="O14" s="146"/>
      <c r="P14" s="146"/>
      <c r="Q14" s="146"/>
      <c r="R14" s="146"/>
      <c r="S14" s="147"/>
      <c r="T14" s="148"/>
      <c r="U14" s="149"/>
      <c r="V14" s="149"/>
      <c r="W14" s="149"/>
      <c r="X14" s="149"/>
      <c r="Y14" s="149"/>
      <c r="Z14" s="149"/>
      <c r="AA14" s="150"/>
      <c r="AB14" s="151"/>
      <c r="AC14" s="152"/>
      <c r="AD14" s="27" t="str">
        <f t="shared" si="0"/>
        <v>　</v>
      </c>
      <c r="AE14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</row>
    <row r="15" spans="1:53" s="1" customFormat="1" ht="34.5" customHeight="1">
      <c r="A15"/>
      <c r="B15" s="167"/>
      <c r="C15" s="167"/>
      <c r="D15" s="167"/>
      <c r="E15" s="167"/>
      <c r="F15" s="167"/>
      <c r="G15" s="167"/>
      <c r="H15" s="168"/>
      <c r="I15" s="145"/>
      <c r="J15" s="146"/>
      <c r="K15" s="146"/>
      <c r="L15" s="146"/>
      <c r="M15" s="146"/>
      <c r="N15" s="146"/>
      <c r="O15" s="146"/>
      <c r="P15" s="146"/>
      <c r="Q15" s="146"/>
      <c r="R15" s="146"/>
      <c r="S15" s="147"/>
      <c r="T15" s="148"/>
      <c r="U15" s="149"/>
      <c r="V15" s="149"/>
      <c r="W15" s="149"/>
      <c r="X15" s="149"/>
      <c r="Y15" s="149"/>
      <c r="Z15" s="149"/>
      <c r="AA15" s="150"/>
      <c r="AB15" s="151"/>
      <c r="AC15" s="152"/>
      <c r="AD15" s="27" t="str">
        <f t="shared" si="0"/>
        <v>　</v>
      </c>
      <c r="AE1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</row>
    <row r="16" spans="1:53" s="1" customFormat="1" ht="34.5" customHeight="1">
      <c r="A16"/>
      <c r="B16" s="167" t="str">
        <f>IF(D8="","担当者名が未記入です","")</f>
        <v>担当者名が未記入です</v>
      </c>
      <c r="C16" s="167"/>
      <c r="D16" s="167"/>
      <c r="E16" s="167"/>
      <c r="F16" s="167"/>
      <c r="G16" s="167"/>
      <c r="H16" s="168"/>
      <c r="I16" s="145"/>
      <c r="J16" s="146"/>
      <c r="K16" s="146"/>
      <c r="L16" s="146"/>
      <c r="M16" s="146"/>
      <c r="N16" s="146"/>
      <c r="O16" s="146"/>
      <c r="P16" s="146"/>
      <c r="Q16" s="146"/>
      <c r="R16" s="146"/>
      <c r="S16" s="147"/>
      <c r="T16" s="148"/>
      <c r="U16" s="149"/>
      <c r="V16" s="149"/>
      <c r="W16" s="149"/>
      <c r="X16" s="149"/>
      <c r="Y16" s="149"/>
      <c r="Z16" s="149"/>
      <c r="AA16" s="150"/>
      <c r="AB16" s="151"/>
      <c r="AC16" s="152"/>
      <c r="AD16" s="27" t="str">
        <f t="shared" si="0"/>
        <v>　</v>
      </c>
      <c r="AE16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</row>
    <row r="17" spans="1:53" s="1" customFormat="1" ht="34.5" customHeight="1" thickBot="1">
      <c r="A17"/>
      <c r="B17" s="167"/>
      <c r="C17" s="167"/>
      <c r="D17" s="167"/>
      <c r="E17" s="167"/>
      <c r="F17" s="167"/>
      <c r="G17" s="167"/>
      <c r="H17" s="168"/>
      <c r="I17" s="169"/>
      <c r="J17" s="170"/>
      <c r="K17" s="170"/>
      <c r="L17" s="170"/>
      <c r="M17" s="170"/>
      <c r="N17" s="170"/>
      <c r="O17" s="170"/>
      <c r="P17" s="170"/>
      <c r="Q17" s="170"/>
      <c r="R17" s="170"/>
      <c r="S17" s="171"/>
      <c r="T17" s="172"/>
      <c r="U17" s="173"/>
      <c r="V17" s="173"/>
      <c r="W17" s="173"/>
      <c r="X17" s="173"/>
      <c r="Y17" s="173"/>
      <c r="Z17" s="173"/>
      <c r="AA17" s="174"/>
      <c r="AB17" s="175"/>
      <c r="AC17" s="176"/>
      <c r="AD17" s="28" t="str">
        <f t="shared" si="0"/>
        <v>　</v>
      </c>
      <c r="AE17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</row>
    <row r="18" spans="1:53" s="1" customFormat="1" ht="34.5" customHeight="1">
      <c r="I18" s="184" t="s">
        <v>25</v>
      </c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5">
        <f>SUM(T12:AA17)</f>
        <v>0</v>
      </c>
      <c r="U18" s="186"/>
      <c r="V18" s="186"/>
      <c r="W18" s="186"/>
      <c r="X18" s="186"/>
      <c r="Y18" s="186"/>
      <c r="Z18" s="186"/>
      <c r="AA18" s="187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</row>
    <row r="19" spans="1:53" s="1" customFormat="1" ht="34.5" customHeight="1">
      <c r="I19" s="188" t="s">
        <v>26</v>
      </c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1">
        <f>SUMIF(AB12:AC17,8%,T12:AA17)</f>
        <v>0</v>
      </c>
      <c r="U19" s="182"/>
      <c r="V19" s="182"/>
      <c r="W19" s="182"/>
      <c r="X19" s="182"/>
      <c r="Y19" s="182"/>
      <c r="Z19" s="182"/>
      <c r="AA19" s="183"/>
      <c r="AB19" s="178" t="s">
        <v>20</v>
      </c>
      <c r="AC19" s="179"/>
      <c r="AD19" s="180"/>
      <c r="AE19" s="189">
        <f>IF(T19&gt;0,ROUND(T19*0.08,0),0)</f>
        <v>0</v>
      </c>
      <c r="AF19" s="190"/>
      <c r="AG19" s="190"/>
      <c r="AH19" s="190"/>
      <c r="AI19" s="190"/>
      <c r="AJ19" s="190"/>
      <c r="AK19" s="191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</row>
    <row r="20" spans="1:53" s="1" customFormat="1" ht="34.5" customHeight="1">
      <c r="I20" s="188" t="s">
        <v>62</v>
      </c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1">
        <f>SUMIF(AB12:AC17,10%,T12:AA17)</f>
        <v>0</v>
      </c>
      <c r="U20" s="182"/>
      <c r="V20" s="182"/>
      <c r="W20" s="182"/>
      <c r="X20" s="182"/>
      <c r="Y20" s="182"/>
      <c r="Z20" s="182"/>
      <c r="AA20" s="183"/>
      <c r="AB20" s="178" t="s">
        <v>20</v>
      </c>
      <c r="AC20" s="179"/>
      <c r="AD20" s="180"/>
      <c r="AE20" s="189">
        <f>IF(T20&gt;0,ROUND(T20*0.1,0),0)</f>
        <v>0</v>
      </c>
      <c r="AF20" s="190"/>
      <c r="AG20" s="190"/>
      <c r="AH20" s="190"/>
      <c r="AI20" s="190"/>
      <c r="AJ20" s="190"/>
      <c r="AK20" s="191"/>
      <c r="AL20" s="177"/>
      <c r="AM20" s="177"/>
      <c r="AN20" s="177"/>
    </row>
    <row r="21" spans="1:53" s="1" customFormat="1" ht="4.5" customHeight="1"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53" s="1" customFormat="1" ht="34.5" customHeight="1">
      <c r="I22" s="178" t="s">
        <v>36</v>
      </c>
      <c r="J22" s="179"/>
      <c r="K22" s="179"/>
      <c r="L22" s="179"/>
      <c r="M22" s="179"/>
      <c r="N22" s="179"/>
      <c r="O22" s="179"/>
      <c r="P22" s="179"/>
      <c r="Q22" s="179"/>
      <c r="R22" s="179"/>
      <c r="S22" s="180"/>
      <c r="T22" s="181">
        <f>+T18+AE19+AE20</f>
        <v>0</v>
      </c>
      <c r="U22" s="182"/>
      <c r="V22" s="182"/>
      <c r="W22" s="182"/>
      <c r="X22" s="182"/>
      <c r="Y22" s="182"/>
      <c r="Z22" s="182"/>
      <c r="AA22" s="183"/>
    </row>
    <row r="23" spans="1:53" ht="4.5" customHeight="1" thickBot="1"/>
    <row r="24" spans="1:53" ht="31.5" customHeight="1" thickBo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S24" s="8" t="s">
        <v>27</v>
      </c>
      <c r="T24"/>
      <c r="AB24" s="35" t="s">
        <v>28</v>
      </c>
      <c r="AC24" s="36"/>
      <c r="AD24" s="36"/>
      <c r="AE24" s="36"/>
      <c r="AF24" s="192"/>
      <c r="AG24" s="193"/>
      <c r="AH24" s="26" t="s">
        <v>29</v>
      </c>
    </row>
    <row r="25" spans="1:53" ht="31.5" customHeight="1">
      <c r="A25" s="44" t="s">
        <v>71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</sheetData>
  <sheetProtection algorithmName="SHA-512" hashValue="/HNPJPSU9wkimEOjvMwFQtq6obUv4bSaXNW6E7x6doev6kpTczWRfDHLP4IFzgH8qBloQXdDRWYFuRnPl9o4TQ==" saltValue="io7Oh1ZpR49EXfyo7aKmuQ==" spinCount="100000" sheet="1" objects="1" scenarios="1" selectLockedCells="1"/>
  <mergeCells count="95">
    <mergeCell ref="U1:AE1"/>
    <mergeCell ref="AH1:AJ1"/>
    <mergeCell ref="AV1:BA1"/>
    <mergeCell ref="B3:C4"/>
    <mergeCell ref="D3:D4"/>
    <mergeCell ref="E3:E4"/>
    <mergeCell ref="F3:F4"/>
    <mergeCell ref="G3:G4"/>
    <mergeCell ref="H3:H4"/>
    <mergeCell ref="I3:I4"/>
    <mergeCell ref="AQ3:AT3"/>
    <mergeCell ref="P4:S4"/>
    <mergeCell ref="T4:X4"/>
    <mergeCell ref="Y4:Z4"/>
    <mergeCell ref="J3:J4"/>
    <mergeCell ref="K3:K4"/>
    <mergeCell ref="L3:L4"/>
    <mergeCell ref="M3:M4"/>
    <mergeCell ref="A8:C8"/>
    <mergeCell ref="A6:C6"/>
    <mergeCell ref="D6:O6"/>
    <mergeCell ref="AD5:AD6"/>
    <mergeCell ref="AE5:AE6"/>
    <mergeCell ref="AM3:AO3"/>
    <mergeCell ref="AF5:AF6"/>
    <mergeCell ref="AH4:AI4"/>
    <mergeCell ref="AK4:AM4"/>
    <mergeCell ref="AN4:BA4"/>
    <mergeCell ref="AA4:AG4"/>
    <mergeCell ref="BA5:BA6"/>
    <mergeCell ref="AN5:AY6"/>
    <mergeCell ref="AZ5:AZ6"/>
    <mergeCell ref="AK7:AM7"/>
    <mergeCell ref="AG5:AG6"/>
    <mergeCell ref="AH5:AH6"/>
    <mergeCell ref="AI5:AI6"/>
    <mergeCell ref="AK5:AM6"/>
    <mergeCell ref="B12:F12"/>
    <mergeCell ref="I12:S12"/>
    <mergeCell ref="T12:AA12"/>
    <mergeCell ref="AB12:AC12"/>
    <mergeCell ref="Y5:Y6"/>
    <mergeCell ref="Z5:Z6"/>
    <mergeCell ref="V5:V6"/>
    <mergeCell ref="W5:W6"/>
    <mergeCell ref="X5:X6"/>
    <mergeCell ref="AA5:AA6"/>
    <mergeCell ref="AB5:AB6"/>
    <mergeCell ref="AC5:AC6"/>
    <mergeCell ref="P5:S6"/>
    <mergeCell ref="T5:U6"/>
    <mergeCell ref="P7:S7"/>
    <mergeCell ref="T7:AI7"/>
    <mergeCell ref="AV8:BA8"/>
    <mergeCell ref="I10:S11"/>
    <mergeCell ref="T10:AA11"/>
    <mergeCell ref="AB10:AD11"/>
    <mergeCell ref="AF10:BA18"/>
    <mergeCell ref="D8:O8"/>
    <mergeCell ref="P8:S8"/>
    <mergeCell ref="T8:AI8"/>
    <mergeCell ref="AK8:AM8"/>
    <mergeCell ref="AN8:AS8"/>
    <mergeCell ref="T13:AA13"/>
    <mergeCell ref="AB13:AC13"/>
    <mergeCell ref="AB14:AC14"/>
    <mergeCell ref="B16:H17"/>
    <mergeCell ref="B14:H15"/>
    <mergeCell ref="I14:S14"/>
    <mergeCell ref="AF24:AG24"/>
    <mergeCell ref="AL20:AN20"/>
    <mergeCell ref="I22:S22"/>
    <mergeCell ref="T22:AA22"/>
    <mergeCell ref="I18:S18"/>
    <mergeCell ref="T18:AA18"/>
    <mergeCell ref="I19:S19"/>
    <mergeCell ref="T19:AA19"/>
    <mergeCell ref="AB19:AD19"/>
    <mergeCell ref="AE19:AK19"/>
    <mergeCell ref="AE20:AK20"/>
    <mergeCell ref="AT8:AU8"/>
    <mergeCell ref="I20:S20"/>
    <mergeCell ref="T20:AA20"/>
    <mergeCell ref="AB20:AD20"/>
    <mergeCell ref="I13:S13"/>
    <mergeCell ref="I15:S15"/>
    <mergeCell ref="T15:AA15"/>
    <mergeCell ref="AB15:AC15"/>
    <mergeCell ref="T14:AA14"/>
    <mergeCell ref="I16:S16"/>
    <mergeCell ref="T16:AA16"/>
    <mergeCell ref="AB16:AC16"/>
    <mergeCell ref="I17:S17"/>
    <mergeCell ref="T17:AA17"/>
    <mergeCell ref="AB17:AC17"/>
  </mergeCells>
  <phoneticPr fontId="2"/>
  <dataValidations count="4">
    <dataValidation type="list" allowBlank="1" showInputMessage="1" showErrorMessage="1" sqref="T5:U6" xr:uid="{626E416C-4C78-442E-8F4B-2889949ABD21}">
      <formula1>"当座,普通"</formula1>
    </dataValidation>
    <dataValidation type="list" allowBlank="1" showInputMessage="1" showErrorMessage="1" sqref="Y4:Z4" xr:uid="{39DEBAA0-7A70-420E-B2B0-27ED0A081242}">
      <formula1>"銀行,信金,信組"</formula1>
    </dataValidation>
    <dataValidation imeMode="on" allowBlank="1" showInputMessage="1" showErrorMessage="1" sqref="D6:O6 D8:O8" xr:uid="{BFD0D958-D282-4EEE-A6AD-8358DDBC7A8B}"/>
    <dataValidation type="list" allowBlank="1" showInputMessage="1" showErrorMessage="1" sqref="AB12:AC17" xr:uid="{0D4E3940-8925-47B7-A873-FA92F7AB1B3F}">
      <formula1>"10%,8%,非課税,不課税"</formula1>
    </dataValidation>
  </dataValidations>
  <printOptions horizontalCentered="1" verticalCentered="1"/>
  <pageMargins left="0.19685039370078741" right="0.19685039370078741" top="0.39370078740157483" bottom="0" header="0.31496062992125984" footer="0.31496062992125984"/>
  <pageSetup paperSize="9" scale="86" orientation="landscape" blackAndWhite="1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90CDA-5FD0-44CF-9F12-FD3949CD1EE5}">
  <sheetPr>
    <tabColor rgb="FFFF0000"/>
  </sheetPr>
  <dimension ref="A1:BO25"/>
  <sheetViews>
    <sheetView showGridLines="0" showRowColHeaders="0" zoomScaleNormal="100" workbookViewId="0">
      <selection activeCell="AN4" sqref="AN4:BA4"/>
    </sheetView>
  </sheetViews>
  <sheetFormatPr defaultColWidth="2.625" defaultRowHeight="18.75"/>
  <cols>
    <col min="1" max="1" width="2.625" customWidth="1"/>
    <col min="2" max="39" width="2.625" style="1" customWidth="1"/>
    <col min="40" max="53" width="3.375" style="1" customWidth="1"/>
    <col min="54" max="67" width="2.625" style="1" customWidth="1"/>
  </cols>
  <sheetData>
    <row r="1" spans="1:53" ht="31.5" customHeight="1">
      <c r="B1" s="12" t="s">
        <v>53</v>
      </c>
      <c r="Q1" s="47"/>
      <c r="R1" s="69" t="s">
        <v>24</v>
      </c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1"/>
      <c r="AH1" s="255">
        <f ca="1">入力・控!AH1</f>
        <v>7</v>
      </c>
      <c r="AI1" s="255"/>
      <c r="AJ1" s="255"/>
      <c r="AK1" s="1" t="s">
        <v>42</v>
      </c>
      <c r="AV1" s="256">
        <f ca="1">入力・控!AV1</f>
        <v>45119</v>
      </c>
      <c r="AW1" s="256"/>
      <c r="AX1" s="256"/>
      <c r="AY1" s="256"/>
      <c r="AZ1" s="256"/>
      <c r="BA1" s="256"/>
    </row>
    <row r="2" spans="1:53" s="1" customFormat="1" ht="18.75" customHeight="1">
      <c r="AU2" s="2" t="s">
        <v>1</v>
      </c>
      <c r="AV2" s="20" t="str">
        <f>IF(入力・控!AV2="","",入力・控!AV2)</f>
        <v/>
      </c>
      <c r="AW2" s="21" t="str">
        <f>IF(入力・控!AW2="","",入力・控!AW2)</f>
        <v/>
      </c>
      <c r="AX2" s="21" t="str">
        <f>IF(入力・控!AX2="","",入力・控!AX2)</f>
        <v/>
      </c>
      <c r="AY2" s="21" t="str">
        <f>IF(入力・控!AY2="","",入力・控!AY2)</f>
        <v/>
      </c>
      <c r="AZ2" s="21" t="str">
        <f>IF(入力・控!AZ2="","",入力・控!AZ2)</f>
        <v/>
      </c>
      <c r="BA2" s="22" t="str">
        <f>IF(入力・控!BA2="","",入力・控!BA2)</f>
        <v/>
      </c>
    </row>
    <row r="3" spans="1:53" s="1" customFormat="1" ht="18">
      <c r="B3" s="76" t="s">
        <v>23</v>
      </c>
      <c r="C3" s="76"/>
      <c r="D3" s="257">
        <v>0</v>
      </c>
      <c r="E3" s="247">
        <v>0</v>
      </c>
      <c r="F3" s="247">
        <v>0</v>
      </c>
      <c r="G3" s="247" t="str">
        <f>IF(入力・控!G3="","",入力・控!G3)</f>
        <v/>
      </c>
      <c r="H3" s="247" t="str">
        <f>IF(入力・控!H3="","",入力・控!H3)</f>
        <v/>
      </c>
      <c r="I3" s="247" t="str">
        <f>IF(入力・控!I3="","",入力・控!I3)</f>
        <v/>
      </c>
      <c r="J3" s="247" t="str">
        <f>IF(入力・控!J3="","",入力・控!J3)</f>
        <v/>
      </c>
      <c r="K3" s="247" t="str">
        <f>IF(入力・控!K3="","",入力・控!K3)</f>
        <v/>
      </c>
      <c r="L3" s="247" t="str">
        <f>IF(入力・控!L3="","",入力・控!L3)</f>
        <v/>
      </c>
      <c r="M3" s="249" t="str">
        <f>IF(入力・控!M3="","",入力・控!M3)</f>
        <v/>
      </c>
      <c r="P3" s="1" t="s">
        <v>45</v>
      </c>
      <c r="AK3" s="9"/>
      <c r="AL3" s="10" t="s">
        <v>30</v>
      </c>
      <c r="AM3" s="241" t="str">
        <f>IF(入力・控!AM3="","",入力・控!AM3)</f>
        <v/>
      </c>
      <c r="AN3" s="241"/>
      <c r="AO3" s="241"/>
      <c r="AP3" s="4" t="s">
        <v>43</v>
      </c>
      <c r="AQ3" s="239" t="str">
        <f>IF(入力・控!AQ3="","",入力・控!AQ3)</f>
        <v/>
      </c>
      <c r="AR3" s="239"/>
      <c r="AS3" s="239"/>
      <c r="AT3" s="239"/>
      <c r="AU3" s="10"/>
      <c r="AV3" s="10"/>
      <c r="AW3" s="10"/>
      <c r="AX3" s="10"/>
      <c r="AY3" s="10"/>
      <c r="AZ3" s="10"/>
      <c r="BA3" s="11"/>
    </row>
    <row r="4" spans="1:53" s="1" customFormat="1" ht="31.5" customHeight="1">
      <c r="B4" s="76"/>
      <c r="C4" s="76"/>
      <c r="D4" s="258"/>
      <c r="E4" s="248"/>
      <c r="F4" s="248"/>
      <c r="G4" s="248"/>
      <c r="H4" s="248"/>
      <c r="I4" s="248"/>
      <c r="J4" s="248"/>
      <c r="K4" s="248"/>
      <c r="L4" s="248"/>
      <c r="M4" s="250"/>
      <c r="P4" s="242" t="s">
        <v>31</v>
      </c>
      <c r="Q4" s="243"/>
      <c r="R4" s="243"/>
      <c r="S4" s="219"/>
      <c r="T4" s="242" t="str">
        <f>IF(入力・控!T4="","",入力・控!T4)</f>
        <v/>
      </c>
      <c r="U4" s="243"/>
      <c r="V4" s="243"/>
      <c r="W4" s="243"/>
      <c r="X4" s="243"/>
      <c r="Y4" s="244" t="str">
        <f>IF(入力・控!Y4="","",入力・控!Y4)</f>
        <v>銀行</v>
      </c>
      <c r="Z4" s="244"/>
      <c r="AA4" s="243" t="str">
        <f>IF(入力・控!AA4="","",入力・控!AA4)</f>
        <v/>
      </c>
      <c r="AB4" s="243"/>
      <c r="AC4" s="243"/>
      <c r="AD4" s="243"/>
      <c r="AE4" s="243"/>
      <c r="AF4" s="243"/>
      <c r="AG4" s="243"/>
      <c r="AH4" s="243" t="str">
        <f>IF(入力・控!AH4="","",入力・控!AH4)</f>
        <v>支店</v>
      </c>
      <c r="AI4" s="219"/>
      <c r="AK4" s="228" t="s">
        <v>8</v>
      </c>
      <c r="AL4" s="110"/>
      <c r="AM4" s="110"/>
      <c r="AN4" s="245" t="str">
        <f>IF(入力・控!AN4="","",入力・控!AN4)</f>
        <v/>
      </c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6"/>
    </row>
    <row r="5" spans="1:53" s="1" customFormat="1" ht="14.25" customHeight="1">
      <c r="B5" s="3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P5" s="251" t="s">
        <v>2</v>
      </c>
      <c r="Q5" s="96"/>
      <c r="R5" s="96"/>
      <c r="S5" s="97"/>
      <c r="T5" s="252" t="str">
        <f>IF(入力・控!T5="","",入力・控!T5)</f>
        <v/>
      </c>
      <c r="U5" s="240"/>
      <c r="V5" s="253" t="str">
        <f>IF(入力・控!V5="","",入力・控!V5)</f>
        <v/>
      </c>
      <c r="W5" s="237" t="str">
        <f>IF(入力・控!W5="","",入力・控!W5)</f>
        <v/>
      </c>
      <c r="X5" s="237" t="str">
        <f>IF(入力・控!X5="","",入力・控!X5)</f>
        <v/>
      </c>
      <c r="Y5" s="237" t="str">
        <f>IF(入力・控!Y5="","",入力・控!Y5)</f>
        <v/>
      </c>
      <c r="Z5" s="237" t="str">
        <f>IF(入力・控!Z5="","",入力・控!Z5)</f>
        <v/>
      </c>
      <c r="AA5" s="237" t="str">
        <f>IF(入力・控!AA5="","",入力・控!AA5)</f>
        <v/>
      </c>
      <c r="AB5" s="240" t="str">
        <f>IF(入力・控!AB5="","",入力・控!AB5)</f>
        <v/>
      </c>
      <c r="AC5" s="239"/>
      <c r="AD5" s="239"/>
      <c r="AE5" s="239"/>
      <c r="AF5" s="239"/>
      <c r="AG5" s="239"/>
      <c r="AH5" s="239"/>
      <c r="AI5" s="239"/>
      <c r="AK5" s="228" t="s">
        <v>9</v>
      </c>
      <c r="AL5" s="110"/>
      <c r="AM5" s="110"/>
      <c r="AN5" s="229" t="str">
        <f>IF(入力・控!AN5="","",入力・控!AN5)</f>
        <v/>
      </c>
      <c r="AO5" s="229" t="e">
        <f>#REF!</f>
        <v>#REF!</v>
      </c>
      <c r="AP5" s="229" t="e">
        <f>#REF!</f>
        <v>#REF!</v>
      </c>
      <c r="AQ5" s="229" t="e">
        <f>#REF!</f>
        <v>#REF!</v>
      </c>
      <c r="AR5" s="229" t="e">
        <f>#REF!</f>
        <v>#REF!</v>
      </c>
      <c r="AS5" s="229" t="e">
        <f>#REF!</f>
        <v>#REF!</v>
      </c>
      <c r="AT5" s="229" t="e">
        <f>#REF!</f>
        <v>#REF!</v>
      </c>
      <c r="AU5" s="229" t="e">
        <f>#REF!</f>
        <v>#REF!</v>
      </c>
      <c r="AV5" s="229" t="e">
        <f>#REF!</f>
        <v>#REF!</v>
      </c>
      <c r="AW5" s="229" t="e">
        <f>#REF!</f>
        <v>#REF!</v>
      </c>
      <c r="AX5" s="229" t="e">
        <f>#REF!</f>
        <v>#REF!</v>
      </c>
      <c r="AY5" s="229" t="e">
        <f>#REF!</f>
        <v>#REF!</v>
      </c>
      <c r="AZ5" s="96" t="s">
        <v>10</v>
      </c>
      <c r="BA5" s="97"/>
    </row>
    <row r="6" spans="1:53" s="1" customFormat="1" ht="31.5" customHeight="1">
      <c r="A6" s="96" t="s">
        <v>0</v>
      </c>
      <c r="B6" s="96"/>
      <c r="C6" s="96"/>
      <c r="D6" s="229" t="str">
        <f>IF(入力・控!D6="","",入力・控!D6)</f>
        <v/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30" t="e">
        <f>#REF!</f>
        <v>#REF!</v>
      </c>
      <c r="P6" s="231"/>
      <c r="Q6" s="99"/>
      <c r="R6" s="99"/>
      <c r="S6" s="100"/>
      <c r="T6" s="231"/>
      <c r="U6" s="100"/>
      <c r="V6" s="254"/>
      <c r="W6" s="238"/>
      <c r="X6" s="238"/>
      <c r="Y6" s="238"/>
      <c r="Z6" s="238"/>
      <c r="AA6" s="238"/>
      <c r="AB6" s="100"/>
      <c r="AC6" s="99"/>
      <c r="AD6" s="99"/>
      <c r="AE6" s="99"/>
      <c r="AF6" s="99"/>
      <c r="AG6" s="99"/>
      <c r="AH6" s="99"/>
      <c r="AI6" s="99"/>
      <c r="AK6" s="228"/>
      <c r="AL6" s="110"/>
      <c r="AM6" s="110"/>
      <c r="AN6" s="229" t="e">
        <f>#REF!</f>
        <v>#REF!</v>
      </c>
      <c r="AO6" s="229" t="e">
        <f>#REF!</f>
        <v>#REF!</v>
      </c>
      <c r="AP6" s="229" t="e">
        <f>#REF!</f>
        <v>#REF!</v>
      </c>
      <c r="AQ6" s="229" t="e">
        <f>#REF!</f>
        <v>#REF!</v>
      </c>
      <c r="AR6" s="229" t="e">
        <f>#REF!</f>
        <v>#REF!</v>
      </c>
      <c r="AS6" s="229" t="e">
        <f>#REF!</f>
        <v>#REF!</v>
      </c>
      <c r="AT6" s="229" t="e">
        <f>#REF!</f>
        <v>#REF!</v>
      </c>
      <c r="AU6" s="229" t="e">
        <f>#REF!</f>
        <v>#REF!</v>
      </c>
      <c r="AV6" s="229" t="e">
        <f>#REF!</f>
        <v>#REF!</v>
      </c>
      <c r="AW6" s="229" t="e">
        <f>#REF!</f>
        <v>#REF!</v>
      </c>
      <c r="AX6" s="229" t="e">
        <f>#REF!</f>
        <v>#REF!</v>
      </c>
      <c r="AY6" s="229" t="e">
        <f>#REF!</f>
        <v>#REF!</v>
      </c>
      <c r="AZ6" s="96"/>
      <c r="BA6" s="97"/>
    </row>
    <row r="7" spans="1:53" s="1" customFormat="1" ht="18.75" customHeight="1">
      <c r="P7" s="224" t="s">
        <v>4</v>
      </c>
      <c r="Q7" s="119"/>
      <c r="R7" s="119"/>
      <c r="S7" s="120"/>
      <c r="T7" s="225" t="str">
        <f>IF(入力・控!T7="","",入力・控!T7)</f>
        <v/>
      </c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7"/>
      <c r="AK7" s="228" t="s">
        <v>40</v>
      </c>
      <c r="AL7" s="110"/>
      <c r="AM7" s="110"/>
      <c r="AN7" s="23" t="str">
        <f>IF(入力・控!AN7="","",入力・控!AN7)</f>
        <v>Ｔ</v>
      </c>
      <c r="AO7" s="23" t="str">
        <f>IF(入力・控!AO7="","",入力・控!AO7)</f>
        <v/>
      </c>
      <c r="AP7" s="23" t="str">
        <f>IF(入力・控!AP7="","",入力・控!AP7)</f>
        <v/>
      </c>
      <c r="AQ7" s="23" t="str">
        <f>IF(入力・控!AQ7="","",入力・控!AQ7)</f>
        <v/>
      </c>
      <c r="AR7" s="23" t="str">
        <f>IF(入力・控!AR7="","",入力・控!AR7)</f>
        <v/>
      </c>
      <c r="AS7" s="23" t="str">
        <f>IF(入力・控!AS7="","",入力・控!AS7)</f>
        <v/>
      </c>
      <c r="AT7" s="23" t="str">
        <f>IF(入力・控!AT7="","",入力・控!AT7)</f>
        <v/>
      </c>
      <c r="AU7" s="23" t="str">
        <f>IF(入力・控!AU7="","",入力・控!AU7)</f>
        <v/>
      </c>
      <c r="AV7" s="23" t="str">
        <f>IF(入力・控!AV7="","",入力・控!AV7)</f>
        <v/>
      </c>
      <c r="AW7" s="23" t="str">
        <f>IF(入力・控!AW7="","",入力・控!AW7)</f>
        <v/>
      </c>
      <c r="AX7" s="23" t="str">
        <f>IF(入力・控!AX7="","",入力・控!AX7)</f>
        <v/>
      </c>
      <c r="AY7" s="23" t="str">
        <f>IF(入力・控!AY7="","",入力・控!AY7)</f>
        <v/>
      </c>
      <c r="AZ7" s="24" t="str">
        <f>IF(入力・控!AZ7="","",入力・控!AZ7)</f>
        <v/>
      </c>
      <c r="BA7" s="25" t="str">
        <f>IF(入力・控!BA7="","",入力・控!BA7)</f>
        <v/>
      </c>
    </row>
    <row r="8" spans="1:53" s="1" customFormat="1" ht="31.5" customHeight="1">
      <c r="A8" s="131" t="s">
        <v>55</v>
      </c>
      <c r="B8" s="131"/>
      <c r="C8" s="131"/>
      <c r="D8" s="229" t="str">
        <f>IF(入力・控!D8="","",入力・控!D8)</f>
        <v/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30" t="e">
        <f>#REF!</f>
        <v>#REF!</v>
      </c>
      <c r="P8" s="231" t="s">
        <v>3</v>
      </c>
      <c r="Q8" s="99"/>
      <c r="R8" s="99"/>
      <c r="S8" s="100"/>
      <c r="T8" s="232" t="str">
        <f>IF(入力・控!T8="","",入力・控!T8)</f>
        <v/>
      </c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4"/>
      <c r="AK8" s="235" t="s">
        <v>11</v>
      </c>
      <c r="AL8" s="236"/>
      <c r="AM8" s="236"/>
      <c r="AN8" s="99" t="str">
        <f>IF(入力・控!AN8="","",入力・控!AN8)</f>
        <v/>
      </c>
      <c r="AO8" s="99" t="e">
        <f>#REF!</f>
        <v>#REF!</v>
      </c>
      <c r="AP8" s="99" t="e">
        <f>#REF!</f>
        <v>#REF!</v>
      </c>
      <c r="AQ8" s="99" t="e">
        <f>#REF!</f>
        <v>#REF!</v>
      </c>
      <c r="AR8" s="99" t="e">
        <f>#REF!</f>
        <v>#REF!</v>
      </c>
      <c r="AS8" s="99" t="e">
        <f>#REF!</f>
        <v>#REF!</v>
      </c>
      <c r="AT8" s="6" t="s">
        <v>12</v>
      </c>
      <c r="AU8" s="6"/>
      <c r="AV8" s="99" t="str">
        <f>IF(入力・控!AV8="","",入力・控!AV8)</f>
        <v/>
      </c>
      <c r="AW8" s="99" t="e">
        <f>#REF!</f>
        <v>#REF!</v>
      </c>
      <c r="AX8" s="99" t="e">
        <f>#REF!</f>
        <v>#REF!</v>
      </c>
      <c r="AY8" s="99" t="e">
        <f>#REF!</f>
        <v>#REF!</v>
      </c>
      <c r="AZ8" s="99" t="e">
        <f>#REF!</f>
        <v>#REF!</v>
      </c>
      <c r="BA8" s="100" t="e">
        <f>#REF!</f>
        <v>#REF!</v>
      </c>
    </row>
    <row r="9" spans="1:53" s="1" customFormat="1" ht="4.5" customHeight="1"/>
    <row r="10" spans="1:53" s="1" customFormat="1" ht="18" customHeight="1">
      <c r="A10" s="158" t="s">
        <v>37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 t="s">
        <v>15</v>
      </c>
      <c r="M10" s="158"/>
      <c r="N10" s="158"/>
      <c r="O10" s="158"/>
      <c r="P10" s="158"/>
      <c r="Q10" s="158"/>
      <c r="R10" s="158"/>
      <c r="S10" s="158"/>
      <c r="T10" s="222" t="s">
        <v>46</v>
      </c>
      <c r="U10" s="162"/>
      <c r="V10" s="162"/>
      <c r="W10" s="221" t="s">
        <v>13</v>
      </c>
      <c r="X10" s="221"/>
      <c r="Y10" s="221" t="s">
        <v>14</v>
      </c>
      <c r="Z10" s="221"/>
      <c r="AA10" s="221"/>
      <c r="AB10" s="221"/>
      <c r="AC10" s="221" t="s">
        <v>22</v>
      </c>
      <c r="AD10" s="221"/>
      <c r="AE10" s="220" t="s">
        <v>16</v>
      </c>
      <c r="AF10" s="162"/>
      <c r="AG10" s="162"/>
      <c r="AH10" s="162"/>
      <c r="AI10" s="162"/>
      <c r="AJ10" s="162"/>
      <c r="AK10" s="162"/>
      <c r="AL10" s="158" t="s">
        <v>38</v>
      </c>
      <c r="AM10" s="158"/>
      <c r="AN10" s="158"/>
      <c r="AO10" s="158"/>
      <c r="AP10" s="158"/>
      <c r="AQ10" s="158"/>
      <c r="AR10" s="158"/>
      <c r="AS10" s="158"/>
      <c r="AT10" s="223" t="s">
        <v>19</v>
      </c>
      <c r="AU10" s="158" t="s">
        <v>39</v>
      </c>
      <c r="AV10" s="158"/>
      <c r="AW10" s="158"/>
      <c r="AX10" s="158"/>
      <c r="AY10" s="158"/>
      <c r="AZ10" s="219" t="s">
        <v>21</v>
      </c>
      <c r="BA10" s="158"/>
    </row>
    <row r="11" spans="1:53" s="1" customFormat="1" ht="18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62"/>
      <c r="U11" s="162"/>
      <c r="V11" s="162"/>
      <c r="W11" s="221"/>
      <c r="X11" s="221"/>
      <c r="Y11" s="221"/>
      <c r="Z11" s="221"/>
      <c r="AA11" s="221"/>
      <c r="AB11" s="221"/>
      <c r="AC11" s="221"/>
      <c r="AD11" s="221"/>
      <c r="AE11" s="220" t="s">
        <v>17</v>
      </c>
      <c r="AF11" s="162"/>
      <c r="AG11" s="162"/>
      <c r="AH11" s="162"/>
      <c r="AI11" s="220" t="s">
        <v>18</v>
      </c>
      <c r="AJ11" s="162"/>
      <c r="AK11" s="162"/>
      <c r="AL11" s="158"/>
      <c r="AM11" s="158"/>
      <c r="AN11" s="158"/>
      <c r="AO11" s="158"/>
      <c r="AP11" s="158"/>
      <c r="AQ11" s="158"/>
      <c r="AR11" s="158"/>
      <c r="AS11" s="158"/>
      <c r="AT11" s="223"/>
      <c r="AU11" s="158"/>
      <c r="AV11" s="158"/>
      <c r="AW11" s="158"/>
      <c r="AX11" s="158"/>
      <c r="AY11" s="158"/>
      <c r="AZ11" s="219"/>
      <c r="BA11" s="158"/>
    </row>
    <row r="12" spans="1:53" s="1" customFormat="1" ht="34.5" customHeight="1">
      <c r="A12" s="207" t="str">
        <f>IF(入力・控!I12="","",入力・控!I12)</f>
        <v/>
      </c>
      <c r="B12" s="208" t="e">
        <f>IF(#REF!="","",#REF!)</f>
        <v>#REF!</v>
      </c>
      <c r="C12" s="208" t="e">
        <f>IF(#REF!="","",#REF!)</f>
        <v>#REF!</v>
      </c>
      <c r="D12" s="208" t="e">
        <f>IF(#REF!="","",#REF!)</f>
        <v>#REF!</v>
      </c>
      <c r="E12" s="208" t="e">
        <f>IF(#REF!="","",#REF!)</f>
        <v>#REF!</v>
      </c>
      <c r="F12" s="208" t="e">
        <f>IF(#REF!="","",#REF!)</f>
        <v>#REF!</v>
      </c>
      <c r="G12" s="208" t="e">
        <f>IF(#REF!="","",#REF!)</f>
        <v>#REF!</v>
      </c>
      <c r="H12" s="208" t="e">
        <f>IF(#REF!="","",#REF!)</f>
        <v>#REF!</v>
      </c>
      <c r="I12" s="208" t="e">
        <f>IF(#REF!="","",#REF!)</f>
        <v>#REF!</v>
      </c>
      <c r="J12" s="208" t="e">
        <f>IF(#REF!="","",#REF!)</f>
        <v>#REF!</v>
      </c>
      <c r="K12" s="209" t="e">
        <f>IF(#REF!="","",#REF!)</f>
        <v>#REF!</v>
      </c>
      <c r="L12" s="210" t="str">
        <f>IF(入力・控!T12="","",入力・控!T12)</f>
        <v/>
      </c>
      <c r="M12" s="211" t="e">
        <f>IF(#REF!="","",#REF!)</f>
        <v>#REF!</v>
      </c>
      <c r="N12" s="211" t="e">
        <f>IF(#REF!="","",#REF!)</f>
        <v>#REF!</v>
      </c>
      <c r="O12" s="211" t="e">
        <f>IF(#REF!="","",#REF!)</f>
        <v>#REF!</v>
      </c>
      <c r="P12" s="211" t="e">
        <f>IF(#REF!="","",#REF!)</f>
        <v>#REF!</v>
      </c>
      <c r="Q12" s="211" t="e">
        <f>IF(#REF!="","",#REF!)</f>
        <v>#REF!</v>
      </c>
      <c r="R12" s="211" t="e">
        <f>IF(#REF!="","",#REF!)</f>
        <v>#REF!</v>
      </c>
      <c r="S12" s="212" t="e">
        <f>IF(#REF!="","",#REF!)</f>
        <v>#REF!</v>
      </c>
      <c r="T12" s="217" t="str">
        <f>IF(入力・控!AB12="","",入力・控!AB12)</f>
        <v/>
      </c>
      <c r="U12" s="218"/>
      <c r="V12" s="29" t="str">
        <f>IF(入力・控!AD12="","",入力・控!AD12)</f>
        <v>　</v>
      </c>
      <c r="W12" s="13"/>
      <c r="X12" s="7"/>
      <c r="Y12" s="13"/>
      <c r="Z12" s="14"/>
      <c r="AA12" s="14"/>
      <c r="AB12" s="7"/>
      <c r="AC12" s="13"/>
      <c r="AD12" s="7"/>
      <c r="AE12" s="30">
        <v>1</v>
      </c>
      <c r="AF12" s="31">
        <v>1</v>
      </c>
      <c r="AG12" s="31">
        <v>3</v>
      </c>
      <c r="AH12" s="32">
        <v>5</v>
      </c>
      <c r="AI12" s="33"/>
      <c r="AJ12" s="31"/>
      <c r="AK12" s="34"/>
      <c r="AL12" s="203"/>
      <c r="AM12" s="204"/>
      <c r="AN12" s="204"/>
      <c r="AO12" s="204"/>
      <c r="AP12" s="204"/>
      <c r="AQ12" s="204"/>
      <c r="AR12" s="204"/>
      <c r="AS12" s="205"/>
      <c r="AT12" s="37" t="str">
        <f t="shared" ref="AT12:AT17" si="0">IF(T12="","",IF(T12=8%,69,IF(T12="非課税",0,IF(T12="不課税",9,IF(T12=10%,61)))))</f>
        <v/>
      </c>
      <c r="AU12" s="215"/>
      <c r="AV12" s="216"/>
      <c r="AW12" s="216"/>
      <c r="AX12" s="216"/>
      <c r="AY12" s="216"/>
      <c r="AZ12" s="178"/>
      <c r="BA12" s="180"/>
    </row>
    <row r="13" spans="1:53" s="1" customFormat="1" ht="34.5" customHeight="1">
      <c r="A13" s="207" t="str">
        <f>IF(入力・控!I13="","",入力・控!I13)</f>
        <v/>
      </c>
      <c r="B13" s="208" t="e">
        <f>IF(#REF!="","",#REF!)</f>
        <v>#REF!</v>
      </c>
      <c r="C13" s="208" t="e">
        <f>IF(#REF!="","",#REF!)</f>
        <v>#REF!</v>
      </c>
      <c r="D13" s="208" t="e">
        <f>IF(#REF!="","",#REF!)</f>
        <v>#REF!</v>
      </c>
      <c r="E13" s="208" t="e">
        <f>IF(#REF!="","",#REF!)</f>
        <v>#REF!</v>
      </c>
      <c r="F13" s="208" t="e">
        <f>IF(#REF!="","",#REF!)</f>
        <v>#REF!</v>
      </c>
      <c r="G13" s="208" t="e">
        <f>IF(#REF!="","",#REF!)</f>
        <v>#REF!</v>
      </c>
      <c r="H13" s="208" t="e">
        <f>IF(#REF!="","",#REF!)</f>
        <v>#REF!</v>
      </c>
      <c r="I13" s="208" t="e">
        <f>IF(#REF!="","",#REF!)</f>
        <v>#REF!</v>
      </c>
      <c r="J13" s="208" t="e">
        <f>IF(#REF!="","",#REF!)</f>
        <v>#REF!</v>
      </c>
      <c r="K13" s="209" t="e">
        <f>IF(#REF!="","",#REF!)</f>
        <v>#REF!</v>
      </c>
      <c r="L13" s="210" t="str">
        <f>IF(入力・控!T13="","",入力・控!T13)</f>
        <v/>
      </c>
      <c r="M13" s="211" t="e">
        <f>IF(#REF!="","",#REF!)</f>
        <v>#REF!</v>
      </c>
      <c r="N13" s="211" t="e">
        <f>IF(#REF!="","",#REF!)</f>
        <v>#REF!</v>
      </c>
      <c r="O13" s="211" t="e">
        <f>IF(#REF!="","",#REF!)</f>
        <v>#REF!</v>
      </c>
      <c r="P13" s="211" t="e">
        <f>IF(#REF!="","",#REF!)</f>
        <v>#REF!</v>
      </c>
      <c r="Q13" s="211" t="e">
        <f>IF(#REF!="","",#REF!)</f>
        <v>#REF!</v>
      </c>
      <c r="R13" s="211" t="e">
        <f>IF(#REF!="","",#REF!)</f>
        <v>#REF!</v>
      </c>
      <c r="S13" s="212" t="e">
        <f>IF(#REF!="","",#REF!)</f>
        <v>#REF!</v>
      </c>
      <c r="T13" s="217" t="str">
        <f>IF(入力・控!AB13="","",入力・控!AB13)</f>
        <v/>
      </c>
      <c r="U13" s="218"/>
      <c r="V13" s="29" t="str">
        <f>IF(入力・控!AD13="","",入力・控!AD13)</f>
        <v>　</v>
      </c>
      <c r="W13" s="13"/>
      <c r="X13" s="7"/>
      <c r="Y13" s="13"/>
      <c r="Z13" s="14"/>
      <c r="AA13" s="14"/>
      <c r="AB13" s="7"/>
      <c r="AC13" s="13"/>
      <c r="AD13" s="7"/>
      <c r="AE13" s="30">
        <v>1</v>
      </c>
      <c r="AF13" s="31">
        <v>1</v>
      </c>
      <c r="AG13" s="31">
        <v>3</v>
      </c>
      <c r="AH13" s="32">
        <v>5</v>
      </c>
      <c r="AI13" s="33"/>
      <c r="AJ13" s="31"/>
      <c r="AK13" s="34"/>
      <c r="AL13" s="203"/>
      <c r="AM13" s="204"/>
      <c r="AN13" s="204"/>
      <c r="AO13" s="204"/>
      <c r="AP13" s="204"/>
      <c r="AQ13" s="204"/>
      <c r="AR13" s="204"/>
      <c r="AS13" s="205"/>
      <c r="AT13" s="37" t="str">
        <f t="shared" si="0"/>
        <v/>
      </c>
      <c r="AU13" s="215"/>
      <c r="AV13" s="216"/>
      <c r="AW13" s="216"/>
      <c r="AX13" s="216"/>
      <c r="AY13" s="216"/>
      <c r="AZ13" s="178"/>
      <c r="BA13" s="180"/>
    </row>
    <row r="14" spans="1:53" s="1" customFormat="1" ht="34.5" customHeight="1">
      <c r="A14" s="207" t="str">
        <f>IF(入力・控!I14="","",入力・控!I14)</f>
        <v/>
      </c>
      <c r="B14" s="208" t="e">
        <f>IF(#REF!="","",#REF!)</f>
        <v>#REF!</v>
      </c>
      <c r="C14" s="208" t="e">
        <f>IF(#REF!="","",#REF!)</f>
        <v>#REF!</v>
      </c>
      <c r="D14" s="208" t="e">
        <f>IF(#REF!="","",#REF!)</f>
        <v>#REF!</v>
      </c>
      <c r="E14" s="208" t="e">
        <f>IF(#REF!="","",#REF!)</f>
        <v>#REF!</v>
      </c>
      <c r="F14" s="208" t="e">
        <f>IF(#REF!="","",#REF!)</f>
        <v>#REF!</v>
      </c>
      <c r="G14" s="208" t="e">
        <f>IF(#REF!="","",#REF!)</f>
        <v>#REF!</v>
      </c>
      <c r="H14" s="208" t="e">
        <f>IF(#REF!="","",#REF!)</f>
        <v>#REF!</v>
      </c>
      <c r="I14" s="208" t="e">
        <f>IF(#REF!="","",#REF!)</f>
        <v>#REF!</v>
      </c>
      <c r="J14" s="208" t="e">
        <f>IF(#REF!="","",#REF!)</f>
        <v>#REF!</v>
      </c>
      <c r="K14" s="209" t="e">
        <f>IF(#REF!="","",#REF!)</f>
        <v>#REF!</v>
      </c>
      <c r="L14" s="210" t="str">
        <f>IF(入力・控!T14="","",入力・控!T14)</f>
        <v/>
      </c>
      <c r="M14" s="211" t="e">
        <f>IF(#REF!="","",#REF!)</f>
        <v>#REF!</v>
      </c>
      <c r="N14" s="211" t="e">
        <f>IF(#REF!="","",#REF!)</f>
        <v>#REF!</v>
      </c>
      <c r="O14" s="211" t="e">
        <f>IF(#REF!="","",#REF!)</f>
        <v>#REF!</v>
      </c>
      <c r="P14" s="211" t="e">
        <f>IF(#REF!="","",#REF!)</f>
        <v>#REF!</v>
      </c>
      <c r="Q14" s="211" t="e">
        <f>IF(#REF!="","",#REF!)</f>
        <v>#REF!</v>
      </c>
      <c r="R14" s="211" t="e">
        <f>IF(#REF!="","",#REF!)</f>
        <v>#REF!</v>
      </c>
      <c r="S14" s="212" t="e">
        <f>IF(#REF!="","",#REF!)</f>
        <v>#REF!</v>
      </c>
      <c r="T14" s="217" t="str">
        <f>IF(入力・控!AB14="","",入力・控!AB14)</f>
        <v/>
      </c>
      <c r="U14" s="218"/>
      <c r="V14" s="29" t="str">
        <f>IF(入力・控!AD14="","",入力・控!AD14)</f>
        <v>　</v>
      </c>
      <c r="W14" s="13"/>
      <c r="X14" s="7"/>
      <c r="Y14" s="13"/>
      <c r="Z14" s="14"/>
      <c r="AA14" s="14"/>
      <c r="AB14" s="7"/>
      <c r="AC14" s="13"/>
      <c r="AD14" s="7"/>
      <c r="AE14" s="30">
        <v>1</v>
      </c>
      <c r="AF14" s="31">
        <v>1</v>
      </c>
      <c r="AG14" s="31">
        <v>3</v>
      </c>
      <c r="AH14" s="32">
        <v>5</v>
      </c>
      <c r="AI14" s="33"/>
      <c r="AJ14" s="31"/>
      <c r="AK14" s="34"/>
      <c r="AL14" s="203"/>
      <c r="AM14" s="204"/>
      <c r="AN14" s="204"/>
      <c r="AO14" s="204"/>
      <c r="AP14" s="204"/>
      <c r="AQ14" s="204"/>
      <c r="AR14" s="204"/>
      <c r="AS14" s="205"/>
      <c r="AT14" s="37" t="str">
        <f t="shared" si="0"/>
        <v/>
      </c>
      <c r="AU14" s="215"/>
      <c r="AV14" s="216"/>
      <c r="AW14" s="216"/>
      <c r="AX14" s="216"/>
      <c r="AY14" s="216"/>
      <c r="AZ14" s="178"/>
      <c r="BA14" s="180"/>
    </row>
    <row r="15" spans="1:53" s="1" customFormat="1" ht="34.5" customHeight="1">
      <c r="A15" s="207" t="str">
        <f>IF(入力・控!I15="","",入力・控!I15)</f>
        <v/>
      </c>
      <c r="B15" s="208" t="e">
        <f>IF(#REF!="","",#REF!)</f>
        <v>#REF!</v>
      </c>
      <c r="C15" s="208" t="e">
        <f>IF(#REF!="","",#REF!)</f>
        <v>#REF!</v>
      </c>
      <c r="D15" s="208" t="e">
        <f>IF(#REF!="","",#REF!)</f>
        <v>#REF!</v>
      </c>
      <c r="E15" s="208" t="e">
        <f>IF(#REF!="","",#REF!)</f>
        <v>#REF!</v>
      </c>
      <c r="F15" s="208" t="e">
        <f>IF(#REF!="","",#REF!)</f>
        <v>#REF!</v>
      </c>
      <c r="G15" s="208" t="e">
        <f>IF(#REF!="","",#REF!)</f>
        <v>#REF!</v>
      </c>
      <c r="H15" s="208" t="e">
        <f>IF(#REF!="","",#REF!)</f>
        <v>#REF!</v>
      </c>
      <c r="I15" s="208" t="e">
        <f>IF(#REF!="","",#REF!)</f>
        <v>#REF!</v>
      </c>
      <c r="J15" s="208" t="e">
        <f>IF(#REF!="","",#REF!)</f>
        <v>#REF!</v>
      </c>
      <c r="K15" s="209" t="e">
        <f>IF(#REF!="","",#REF!)</f>
        <v>#REF!</v>
      </c>
      <c r="L15" s="210" t="str">
        <f>IF(入力・控!T15="","",入力・控!T15)</f>
        <v/>
      </c>
      <c r="M15" s="211" t="e">
        <f>IF(#REF!="","",#REF!)</f>
        <v>#REF!</v>
      </c>
      <c r="N15" s="211" t="e">
        <f>IF(#REF!="","",#REF!)</f>
        <v>#REF!</v>
      </c>
      <c r="O15" s="211" t="e">
        <f>IF(#REF!="","",#REF!)</f>
        <v>#REF!</v>
      </c>
      <c r="P15" s="211" t="e">
        <f>IF(#REF!="","",#REF!)</f>
        <v>#REF!</v>
      </c>
      <c r="Q15" s="211" t="e">
        <f>IF(#REF!="","",#REF!)</f>
        <v>#REF!</v>
      </c>
      <c r="R15" s="211" t="e">
        <f>IF(#REF!="","",#REF!)</f>
        <v>#REF!</v>
      </c>
      <c r="S15" s="212" t="e">
        <f>IF(#REF!="","",#REF!)</f>
        <v>#REF!</v>
      </c>
      <c r="T15" s="217" t="str">
        <f>IF(入力・控!AB15="","",入力・控!AB15)</f>
        <v/>
      </c>
      <c r="U15" s="218"/>
      <c r="V15" s="29" t="str">
        <f>IF(入力・控!AD15="","",入力・控!AD15)</f>
        <v>　</v>
      </c>
      <c r="W15" s="13"/>
      <c r="X15" s="7"/>
      <c r="Y15" s="13"/>
      <c r="Z15" s="14"/>
      <c r="AA15" s="14"/>
      <c r="AB15" s="7"/>
      <c r="AC15" s="13"/>
      <c r="AD15" s="7"/>
      <c r="AE15" s="30">
        <v>1</v>
      </c>
      <c r="AF15" s="31">
        <v>1</v>
      </c>
      <c r="AG15" s="31">
        <v>3</v>
      </c>
      <c r="AH15" s="32">
        <v>5</v>
      </c>
      <c r="AI15" s="33"/>
      <c r="AJ15" s="31"/>
      <c r="AK15" s="34"/>
      <c r="AL15" s="203"/>
      <c r="AM15" s="204"/>
      <c r="AN15" s="204"/>
      <c r="AO15" s="204"/>
      <c r="AP15" s="204"/>
      <c r="AQ15" s="204"/>
      <c r="AR15" s="204"/>
      <c r="AS15" s="205"/>
      <c r="AT15" s="37" t="str">
        <f t="shared" si="0"/>
        <v/>
      </c>
      <c r="AU15" s="215"/>
      <c r="AV15" s="216"/>
      <c r="AW15" s="216"/>
      <c r="AX15" s="216"/>
      <c r="AY15" s="216"/>
      <c r="AZ15" s="178"/>
      <c r="BA15" s="180"/>
    </row>
    <row r="16" spans="1:53" s="1" customFormat="1" ht="34.5" customHeight="1">
      <c r="A16" s="207" t="str">
        <f>IF(入力・控!I16="","",入力・控!I16)</f>
        <v/>
      </c>
      <c r="B16" s="208" t="e">
        <f>IF(#REF!="","",#REF!)</f>
        <v>#REF!</v>
      </c>
      <c r="C16" s="208" t="e">
        <f>IF(#REF!="","",#REF!)</f>
        <v>#REF!</v>
      </c>
      <c r="D16" s="208" t="e">
        <f>IF(#REF!="","",#REF!)</f>
        <v>#REF!</v>
      </c>
      <c r="E16" s="208" t="e">
        <f>IF(#REF!="","",#REF!)</f>
        <v>#REF!</v>
      </c>
      <c r="F16" s="208" t="e">
        <f>IF(#REF!="","",#REF!)</f>
        <v>#REF!</v>
      </c>
      <c r="G16" s="208" t="e">
        <f>IF(#REF!="","",#REF!)</f>
        <v>#REF!</v>
      </c>
      <c r="H16" s="208" t="e">
        <f>IF(#REF!="","",#REF!)</f>
        <v>#REF!</v>
      </c>
      <c r="I16" s="208" t="e">
        <f>IF(#REF!="","",#REF!)</f>
        <v>#REF!</v>
      </c>
      <c r="J16" s="208" t="e">
        <f>IF(#REF!="","",#REF!)</f>
        <v>#REF!</v>
      </c>
      <c r="K16" s="209" t="e">
        <f>IF(#REF!="","",#REF!)</f>
        <v>#REF!</v>
      </c>
      <c r="L16" s="210" t="str">
        <f>IF(入力・控!T16="","",入力・控!T16)</f>
        <v/>
      </c>
      <c r="M16" s="211" t="e">
        <f>IF(#REF!="","",#REF!)</f>
        <v>#REF!</v>
      </c>
      <c r="N16" s="211" t="e">
        <f>IF(#REF!="","",#REF!)</f>
        <v>#REF!</v>
      </c>
      <c r="O16" s="211" t="e">
        <f>IF(#REF!="","",#REF!)</f>
        <v>#REF!</v>
      </c>
      <c r="P16" s="211" t="e">
        <f>IF(#REF!="","",#REF!)</f>
        <v>#REF!</v>
      </c>
      <c r="Q16" s="211" t="e">
        <f>IF(#REF!="","",#REF!)</f>
        <v>#REF!</v>
      </c>
      <c r="R16" s="211" t="e">
        <f>IF(#REF!="","",#REF!)</f>
        <v>#REF!</v>
      </c>
      <c r="S16" s="212" t="e">
        <f>IF(#REF!="","",#REF!)</f>
        <v>#REF!</v>
      </c>
      <c r="T16" s="217" t="str">
        <f>IF(入力・控!AB16="","",入力・控!AB16)</f>
        <v/>
      </c>
      <c r="U16" s="218"/>
      <c r="V16" s="29" t="str">
        <f>IF(入力・控!AD16="","",入力・控!AD16)</f>
        <v>　</v>
      </c>
      <c r="W16" s="13"/>
      <c r="X16" s="7"/>
      <c r="Y16" s="13"/>
      <c r="Z16" s="14"/>
      <c r="AA16" s="14"/>
      <c r="AB16" s="7"/>
      <c r="AC16" s="13"/>
      <c r="AD16" s="7"/>
      <c r="AE16" s="30">
        <v>1</v>
      </c>
      <c r="AF16" s="31">
        <v>1</v>
      </c>
      <c r="AG16" s="31">
        <v>3</v>
      </c>
      <c r="AH16" s="32">
        <v>5</v>
      </c>
      <c r="AI16" s="33"/>
      <c r="AJ16" s="31"/>
      <c r="AK16" s="34"/>
      <c r="AL16" s="203"/>
      <c r="AM16" s="204"/>
      <c r="AN16" s="204"/>
      <c r="AO16" s="204"/>
      <c r="AP16" s="204"/>
      <c r="AQ16" s="204"/>
      <c r="AR16" s="204"/>
      <c r="AS16" s="205"/>
      <c r="AT16" s="37" t="str">
        <f t="shared" si="0"/>
        <v/>
      </c>
      <c r="AU16" s="215"/>
      <c r="AV16" s="216"/>
      <c r="AW16" s="216"/>
      <c r="AX16" s="216"/>
      <c r="AY16" s="216"/>
      <c r="AZ16" s="178"/>
      <c r="BA16" s="180"/>
    </row>
    <row r="17" spans="1:53" s="1" customFormat="1" ht="34.5" customHeight="1">
      <c r="A17" s="207" t="str">
        <f>IF(入力・控!I17="","",入力・控!I17)</f>
        <v/>
      </c>
      <c r="B17" s="208" t="e">
        <f>IF(#REF!="","",#REF!)</f>
        <v>#REF!</v>
      </c>
      <c r="C17" s="208" t="e">
        <f>IF(#REF!="","",#REF!)</f>
        <v>#REF!</v>
      </c>
      <c r="D17" s="208" t="e">
        <f>IF(#REF!="","",#REF!)</f>
        <v>#REF!</v>
      </c>
      <c r="E17" s="208" t="e">
        <f>IF(#REF!="","",#REF!)</f>
        <v>#REF!</v>
      </c>
      <c r="F17" s="208" t="e">
        <f>IF(#REF!="","",#REF!)</f>
        <v>#REF!</v>
      </c>
      <c r="G17" s="208" t="e">
        <f>IF(#REF!="","",#REF!)</f>
        <v>#REF!</v>
      </c>
      <c r="H17" s="208" t="e">
        <f>IF(#REF!="","",#REF!)</f>
        <v>#REF!</v>
      </c>
      <c r="I17" s="208" t="e">
        <f>IF(#REF!="","",#REF!)</f>
        <v>#REF!</v>
      </c>
      <c r="J17" s="208" t="e">
        <f>IF(#REF!="","",#REF!)</f>
        <v>#REF!</v>
      </c>
      <c r="K17" s="209" t="e">
        <f>IF(#REF!="","",#REF!)</f>
        <v>#REF!</v>
      </c>
      <c r="L17" s="210" t="str">
        <f>IF(入力・控!T17="","",入力・控!T17)</f>
        <v/>
      </c>
      <c r="M17" s="211" t="e">
        <f>IF(#REF!="","",#REF!)</f>
        <v>#REF!</v>
      </c>
      <c r="N17" s="211" t="e">
        <f>IF(#REF!="","",#REF!)</f>
        <v>#REF!</v>
      </c>
      <c r="O17" s="211" t="e">
        <f>IF(#REF!="","",#REF!)</f>
        <v>#REF!</v>
      </c>
      <c r="P17" s="211" t="e">
        <f>IF(#REF!="","",#REF!)</f>
        <v>#REF!</v>
      </c>
      <c r="Q17" s="211" t="e">
        <f>IF(#REF!="","",#REF!)</f>
        <v>#REF!</v>
      </c>
      <c r="R17" s="211" t="e">
        <f>IF(#REF!="","",#REF!)</f>
        <v>#REF!</v>
      </c>
      <c r="S17" s="212" t="e">
        <f>IF(#REF!="","",#REF!)</f>
        <v>#REF!</v>
      </c>
      <c r="T17" s="213" t="str">
        <f>IF(入力・控!AB17="","",入力・控!AB17)</f>
        <v/>
      </c>
      <c r="U17" s="214"/>
      <c r="V17" s="29" t="str">
        <f>IF(入力・控!AD17="","",入力・控!AD17)</f>
        <v>　</v>
      </c>
      <c r="W17" s="13"/>
      <c r="X17" s="7"/>
      <c r="Y17" s="13"/>
      <c r="Z17" s="14"/>
      <c r="AA17" s="14"/>
      <c r="AB17" s="7"/>
      <c r="AC17" s="13"/>
      <c r="AD17" s="7"/>
      <c r="AE17" s="30">
        <v>1</v>
      </c>
      <c r="AF17" s="31">
        <v>1</v>
      </c>
      <c r="AG17" s="31">
        <v>3</v>
      </c>
      <c r="AH17" s="32">
        <v>5</v>
      </c>
      <c r="AI17" s="33"/>
      <c r="AJ17" s="31"/>
      <c r="AK17" s="34"/>
      <c r="AL17" s="203"/>
      <c r="AM17" s="204"/>
      <c r="AN17" s="204"/>
      <c r="AO17" s="204"/>
      <c r="AP17" s="204"/>
      <c r="AQ17" s="204"/>
      <c r="AR17" s="204"/>
      <c r="AS17" s="205"/>
      <c r="AT17" s="37" t="str">
        <f t="shared" si="0"/>
        <v/>
      </c>
      <c r="AU17" s="215"/>
      <c r="AV17" s="216"/>
      <c r="AW17" s="216"/>
      <c r="AX17" s="216"/>
      <c r="AY17" s="216"/>
      <c r="AZ17" s="178"/>
      <c r="BA17" s="180"/>
    </row>
    <row r="18" spans="1:53" s="1" customFormat="1" ht="34.5" customHeight="1">
      <c r="A18" s="184" t="s">
        <v>25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97">
        <f>IF(入力・控!T18="","",入力・控!T18)</f>
        <v>0</v>
      </c>
      <c r="M18" s="198" t="e">
        <f>IF(#REF!="","",#REF!)</f>
        <v>#REF!</v>
      </c>
      <c r="N18" s="198" t="e">
        <f>IF(#REF!="","",#REF!)</f>
        <v>#REF!</v>
      </c>
      <c r="O18" s="198" t="e">
        <f>IF(#REF!="","",#REF!)</f>
        <v>#REF!</v>
      </c>
      <c r="P18" s="198" t="e">
        <f>IF(#REF!="","",#REF!)</f>
        <v>#REF!</v>
      </c>
      <c r="Q18" s="198" t="e">
        <f>IF(#REF!="","",#REF!)</f>
        <v>#REF!</v>
      </c>
      <c r="R18" s="198" t="e">
        <f>IF(#REF!="","",#REF!)</f>
        <v>#REF!</v>
      </c>
      <c r="S18" s="199" t="e">
        <f>IF(#REF!="","",#REF!)</f>
        <v>#REF!</v>
      </c>
      <c r="T18" s="9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88" t="s">
        <v>61</v>
      </c>
      <c r="AF18" s="188"/>
      <c r="AG18" s="188"/>
      <c r="AH18" s="188"/>
      <c r="AI18" s="188"/>
      <c r="AJ18" s="188"/>
      <c r="AK18" s="188"/>
      <c r="AL18" s="203"/>
      <c r="AM18" s="204"/>
      <c r="AN18" s="204"/>
      <c r="AO18" s="204"/>
      <c r="AP18" s="204"/>
      <c r="AQ18" s="204"/>
      <c r="AR18" s="204"/>
      <c r="AS18" s="205"/>
      <c r="AT18" s="45"/>
      <c r="AU18" s="158"/>
      <c r="AV18" s="158"/>
      <c r="AW18" s="158"/>
      <c r="AX18" s="158"/>
      <c r="AY18" s="158"/>
      <c r="AZ18" s="158"/>
      <c r="BA18" s="158"/>
    </row>
    <row r="19" spans="1:53" s="1" customFormat="1" ht="34.5" customHeight="1">
      <c r="A19" s="188" t="s">
        <v>26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97">
        <f>IF(入力・控!T19="","",入力・控!T19)</f>
        <v>0</v>
      </c>
      <c r="M19" s="198" t="e">
        <f>IF(#REF!="","",#REF!)</f>
        <v>#REF!</v>
      </c>
      <c r="N19" s="198" t="e">
        <f>IF(#REF!="","",#REF!)</f>
        <v>#REF!</v>
      </c>
      <c r="O19" s="198" t="e">
        <f>IF(#REF!="","",#REF!)</f>
        <v>#REF!</v>
      </c>
      <c r="P19" s="198" t="e">
        <f>IF(#REF!="","",#REF!)</f>
        <v>#REF!</v>
      </c>
      <c r="Q19" s="198" t="e">
        <f>IF(#REF!="","",#REF!)</f>
        <v>#REF!</v>
      </c>
      <c r="R19" s="198" t="e">
        <f>IF(#REF!="","",#REF!)</f>
        <v>#REF!</v>
      </c>
      <c r="S19" s="199" t="e">
        <f>IF(#REF!="","",#REF!)</f>
        <v>#REF!</v>
      </c>
      <c r="T19" s="178" t="s">
        <v>20</v>
      </c>
      <c r="U19" s="179"/>
      <c r="V19" s="180"/>
      <c r="W19" s="200">
        <f>IF(L19&gt;0,ROUND(L19*0.08,0),0)</f>
        <v>0</v>
      </c>
      <c r="X19" s="201"/>
      <c r="Y19" s="201"/>
      <c r="Z19" s="201"/>
      <c r="AA19" s="201"/>
      <c r="AB19" s="201"/>
      <c r="AC19" s="202"/>
      <c r="AD19" s="48"/>
      <c r="AE19" s="188" t="s">
        <v>26</v>
      </c>
      <c r="AF19" s="188"/>
      <c r="AG19" s="188"/>
      <c r="AH19" s="188"/>
      <c r="AI19" s="188"/>
      <c r="AJ19" s="188"/>
      <c r="AK19" s="188"/>
      <c r="AL19" s="203"/>
      <c r="AM19" s="204"/>
      <c r="AN19" s="204"/>
      <c r="AO19" s="204"/>
      <c r="AP19" s="204"/>
      <c r="AQ19" s="204"/>
      <c r="AR19" s="204"/>
      <c r="AS19" s="205"/>
      <c r="AT19" s="45"/>
      <c r="AU19" s="158"/>
      <c r="AV19" s="158"/>
      <c r="AW19" s="158"/>
      <c r="AX19" s="158"/>
      <c r="AY19" s="158"/>
      <c r="AZ19" s="158"/>
      <c r="BA19" s="158"/>
    </row>
    <row r="20" spans="1:53" s="1" customFormat="1" ht="34.5" customHeight="1">
      <c r="A20" s="188" t="s">
        <v>62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97">
        <f>IF(入力・控!T20="","",入力・控!T20)</f>
        <v>0</v>
      </c>
      <c r="M20" s="198" t="e">
        <f>IF(#REF!="","",#REF!)</f>
        <v>#REF!</v>
      </c>
      <c r="N20" s="198" t="e">
        <f>IF(#REF!="","",#REF!)</f>
        <v>#REF!</v>
      </c>
      <c r="O20" s="198" t="e">
        <f>IF(#REF!="","",#REF!)</f>
        <v>#REF!</v>
      </c>
      <c r="P20" s="198" t="e">
        <f>IF(#REF!="","",#REF!)</f>
        <v>#REF!</v>
      </c>
      <c r="Q20" s="198" t="e">
        <f>IF(#REF!="","",#REF!)</f>
        <v>#REF!</v>
      </c>
      <c r="R20" s="198" t="e">
        <f>IF(#REF!="","",#REF!)</f>
        <v>#REF!</v>
      </c>
      <c r="S20" s="199" t="e">
        <f>IF(#REF!="","",#REF!)</f>
        <v>#REF!</v>
      </c>
      <c r="T20" s="178" t="s">
        <v>20</v>
      </c>
      <c r="U20" s="179"/>
      <c r="V20" s="180"/>
      <c r="W20" s="200">
        <f>IF(L20&gt;0,ROUND(L20*0.1,0),0)</f>
        <v>0</v>
      </c>
      <c r="X20" s="201"/>
      <c r="Y20" s="201"/>
      <c r="Z20" s="201"/>
      <c r="AA20" s="201"/>
      <c r="AB20" s="201"/>
      <c r="AC20" s="202"/>
      <c r="AD20" s="49"/>
      <c r="AE20" s="188" t="s">
        <v>62</v>
      </c>
      <c r="AF20" s="188"/>
      <c r="AG20" s="188"/>
      <c r="AH20" s="188"/>
      <c r="AI20" s="188"/>
      <c r="AJ20" s="188"/>
      <c r="AK20" s="188"/>
      <c r="AL20" s="203"/>
      <c r="AM20" s="204"/>
      <c r="AN20" s="204"/>
      <c r="AO20" s="204"/>
      <c r="AP20" s="204"/>
      <c r="AQ20" s="204"/>
      <c r="AR20" s="204"/>
      <c r="AS20" s="205"/>
      <c r="AT20" s="45"/>
      <c r="AU20" s="158"/>
      <c r="AV20" s="158"/>
      <c r="AW20" s="158"/>
      <c r="AX20" s="158"/>
      <c r="AY20" s="158"/>
      <c r="AZ20" s="158"/>
      <c r="BA20" s="158"/>
    </row>
    <row r="21" spans="1:53" s="1" customFormat="1" ht="4.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53" s="1" customFormat="1" ht="34.5" customHeight="1">
      <c r="A22" s="178" t="s">
        <v>36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80"/>
      <c r="L22" s="197">
        <f>IF(入力・控!T22="","",入力・控!T22)</f>
        <v>0</v>
      </c>
      <c r="M22" s="198" t="e">
        <f>IF(#REF!="","",#REF!)</f>
        <v>#REF!</v>
      </c>
      <c r="N22" s="198" t="e">
        <f>IF(#REF!="","",#REF!)</f>
        <v>#REF!</v>
      </c>
      <c r="O22" s="198" t="e">
        <f>IF(#REF!="","",#REF!)</f>
        <v>#REF!</v>
      </c>
      <c r="P22" s="198" t="e">
        <f>IF(#REF!="","",#REF!)</f>
        <v>#REF!</v>
      </c>
      <c r="Q22" s="198" t="e">
        <f>IF(#REF!="","",#REF!)</f>
        <v>#REF!</v>
      </c>
      <c r="R22" s="198" t="e">
        <f>IF(#REF!="","",#REF!)</f>
        <v>#REF!</v>
      </c>
      <c r="S22" s="199" t="e">
        <f>IF(#REF!="","",#REF!)</f>
        <v>#REF!</v>
      </c>
    </row>
    <row r="23" spans="1:53" ht="4.5" customHeight="1"/>
    <row r="24" spans="1:53" ht="31.5" customHeight="1">
      <c r="K24" s="8" t="s">
        <v>27</v>
      </c>
      <c r="T24" s="35" t="s">
        <v>28</v>
      </c>
      <c r="U24" s="36"/>
      <c r="V24" s="36"/>
      <c r="W24" s="34"/>
      <c r="X24" s="178" t="str">
        <f>IF(入力・控!AF24="","",入力・控!AF24)</f>
        <v/>
      </c>
      <c r="Y24" s="180"/>
      <c r="Z24" s="26" t="s">
        <v>29</v>
      </c>
      <c r="AL24" s="206" t="s">
        <v>32</v>
      </c>
      <c r="AM24" s="158"/>
      <c r="AN24" s="158"/>
      <c r="AO24" s="158"/>
      <c r="AP24" s="206" t="s">
        <v>33</v>
      </c>
      <c r="AQ24" s="158"/>
      <c r="AR24" s="158"/>
      <c r="AS24" s="158"/>
      <c r="AT24" s="206" t="s">
        <v>34</v>
      </c>
      <c r="AU24" s="158"/>
      <c r="AV24" s="158"/>
      <c r="AW24" s="158"/>
      <c r="AX24" s="206" t="s">
        <v>35</v>
      </c>
      <c r="AY24" s="158"/>
      <c r="AZ24" s="158"/>
      <c r="BA24" s="158"/>
    </row>
    <row r="25" spans="1:53" ht="31.5" customHeight="1">
      <c r="A25" s="44" t="s">
        <v>71</v>
      </c>
      <c r="AL25" s="206"/>
      <c r="AM25" s="158"/>
      <c r="AN25" s="158"/>
      <c r="AO25" s="158"/>
      <c r="AP25" s="206"/>
      <c r="AQ25" s="158"/>
      <c r="AR25" s="158"/>
      <c r="AS25" s="158"/>
      <c r="AT25" s="206"/>
      <c r="AU25" s="158"/>
      <c r="AV25" s="158"/>
      <c r="AW25" s="158"/>
      <c r="AX25" s="206"/>
      <c r="AY25" s="158"/>
      <c r="AZ25" s="158"/>
      <c r="BA25" s="158"/>
    </row>
  </sheetData>
  <sheetProtection algorithmName="SHA-512" hashValue="DyKLp5nC8uT+q15hp+t3sMUmnEwU2uCPvuIGHK96MwRgmnn46dFrn5lP4dxb8gfaRbhsp8vX0+Z9IB6i4lGwgw==" saltValue="KJT+VEQMlZjiDvVjhq+wXg==" spinCount="100000" sheet="1" objects="1" scenarios="1" selectLockedCells="1"/>
  <mergeCells count="137">
    <mergeCell ref="AL20:AS20"/>
    <mergeCell ref="AU20:AY20"/>
    <mergeCell ref="AZ20:BA20"/>
    <mergeCell ref="R1:AF1"/>
    <mergeCell ref="T20:V20"/>
    <mergeCell ref="W20:AC20"/>
    <mergeCell ref="D6:O6"/>
    <mergeCell ref="AZ5:AZ6"/>
    <mergeCell ref="A6:C6"/>
    <mergeCell ref="AV8:BA8"/>
    <mergeCell ref="P5:S6"/>
    <mergeCell ref="T5:U6"/>
    <mergeCell ref="V5:V6"/>
    <mergeCell ref="W5:W6"/>
    <mergeCell ref="X5:X6"/>
    <mergeCell ref="Y5:Y6"/>
    <mergeCell ref="AE18:AK18"/>
    <mergeCell ref="AL18:AS18"/>
    <mergeCell ref="AU18:AY18"/>
    <mergeCell ref="AZ18:BA18"/>
    <mergeCell ref="AH1:AJ1"/>
    <mergeCell ref="AV1:BA1"/>
    <mergeCell ref="B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M3:AO3"/>
    <mergeCell ref="AQ3:AT3"/>
    <mergeCell ref="P4:S4"/>
    <mergeCell ref="T4:X4"/>
    <mergeCell ref="Y4:Z4"/>
    <mergeCell ref="AA4:AG4"/>
    <mergeCell ref="AH4:AI4"/>
    <mergeCell ref="AK4:AM4"/>
    <mergeCell ref="AN4:BA4"/>
    <mergeCell ref="Z5:Z6"/>
    <mergeCell ref="BA5:BA6"/>
    <mergeCell ref="AG5:AG6"/>
    <mergeCell ref="AH5:AH6"/>
    <mergeCell ref="AI5:AI6"/>
    <mergeCell ref="AK5:AM6"/>
    <mergeCell ref="AN5:AY6"/>
    <mergeCell ref="AA5:AA6"/>
    <mergeCell ref="AB5:AB6"/>
    <mergeCell ref="AC5:AC6"/>
    <mergeCell ref="AD5:AD6"/>
    <mergeCell ref="AE5:AE6"/>
    <mergeCell ref="AF5:AF6"/>
    <mergeCell ref="AL10:AS11"/>
    <mergeCell ref="AT10:AT11"/>
    <mergeCell ref="P7:S7"/>
    <mergeCell ref="T7:AI7"/>
    <mergeCell ref="AK7:AM7"/>
    <mergeCell ref="D8:O8"/>
    <mergeCell ref="P8:S8"/>
    <mergeCell ref="T8:AI8"/>
    <mergeCell ref="AK8:AM8"/>
    <mergeCell ref="AN8:AS8"/>
    <mergeCell ref="A8:C8"/>
    <mergeCell ref="A13:K13"/>
    <mergeCell ref="L13:S13"/>
    <mergeCell ref="T13:U13"/>
    <mergeCell ref="AL13:AS13"/>
    <mergeCell ref="AU13:AY13"/>
    <mergeCell ref="AZ13:BA13"/>
    <mergeCell ref="AU10:AY11"/>
    <mergeCell ref="AZ10:BA11"/>
    <mergeCell ref="AE11:AH11"/>
    <mergeCell ref="AI11:AK11"/>
    <mergeCell ref="A12:K12"/>
    <mergeCell ref="L12:S12"/>
    <mergeCell ref="T12:U12"/>
    <mergeCell ref="AL12:AS12"/>
    <mergeCell ref="AU12:AY12"/>
    <mergeCell ref="AZ12:BA12"/>
    <mergeCell ref="W10:X11"/>
    <mergeCell ref="Y10:AB11"/>
    <mergeCell ref="AC10:AD11"/>
    <mergeCell ref="A10:K11"/>
    <mergeCell ref="L10:S11"/>
    <mergeCell ref="T10:V11"/>
    <mergeCell ref="AE10:AK10"/>
    <mergeCell ref="A15:K15"/>
    <mergeCell ref="L15:S15"/>
    <mergeCell ref="T15:U15"/>
    <mergeCell ref="AL15:AS15"/>
    <mergeCell ref="AU15:AY15"/>
    <mergeCell ref="AZ15:BA15"/>
    <mergeCell ref="A14:K14"/>
    <mergeCell ref="L14:S14"/>
    <mergeCell ref="T14:U14"/>
    <mergeCell ref="AL14:AS14"/>
    <mergeCell ref="AU14:AY14"/>
    <mergeCell ref="AZ14:BA14"/>
    <mergeCell ref="A17:K17"/>
    <mergeCell ref="L17:S17"/>
    <mergeCell ref="T17:U17"/>
    <mergeCell ref="AL17:AS17"/>
    <mergeCell ref="AU17:AY17"/>
    <mergeCell ref="AZ17:BA17"/>
    <mergeCell ref="A16:K16"/>
    <mergeCell ref="L16:S16"/>
    <mergeCell ref="T16:U16"/>
    <mergeCell ref="AL16:AS16"/>
    <mergeCell ref="AU16:AY16"/>
    <mergeCell ref="AZ16:BA16"/>
    <mergeCell ref="A18:K18"/>
    <mergeCell ref="L18:S18"/>
    <mergeCell ref="A19:K19"/>
    <mergeCell ref="L19:S19"/>
    <mergeCell ref="T19:V19"/>
    <mergeCell ref="W19:AC19"/>
    <mergeCell ref="AE19:AK19"/>
    <mergeCell ref="AL19:AS19"/>
    <mergeCell ref="AY24:BA25"/>
    <mergeCell ref="A22:K22"/>
    <mergeCell ref="L22:S22"/>
    <mergeCell ref="X24:Y24"/>
    <mergeCell ref="AL24:AL25"/>
    <mergeCell ref="AM24:AO25"/>
    <mergeCell ref="AP24:AP25"/>
    <mergeCell ref="AQ24:AS25"/>
    <mergeCell ref="AT24:AT25"/>
    <mergeCell ref="AU24:AW25"/>
    <mergeCell ref="AX24:AX25"/>
    <mergeCell ref="AU19:AY19"/>
    <mergeCell ref="AZ19:BA19"/>
    <mergeCell ref="A20:K20"/>
    <mergeCell ref="L20:S20"/>
    <mergeCell ref="AE20:AK20"/>
  </mergeCells>
  <phoneticPr fontId="2"/>
  <printOptions horizontalCentered="1" verticalCentered="1"/>
  <pageMargins left="0.19685039370078741" right="0.19685039370078741" top="0.39370078740157483" bottom="0" header="0.31496062992125984" footer="0.31496062992125984"/>
  <pageSetup paperSize="9" scale="86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作成手順</vt:lpstr>
      <vt:lpstr>入力例</vt:lpstr>
      <vt:lpstr>入力・控</vt:lpstr>
      <vt:lpstr>請求書（提出用）</vt:lpstr>
      <vt:lpstr>作成手順!Print_Area</vt:lpstr>
      <vt:lpstr>'請求書（提出用）'!Print_Area</vt:lpstr>
      <vt:lpstr>入力・控!Print_Area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AIMURA-010</dc:creator>
  <cp:lastModifiedBy>AIMURA-010</cp:lastModifiedBy>
  <cp:lastPrinted>2023-07-11T05:03:37Z</cp:lastPrinted>
  <dcterms:created xsi:type="dcterms:W3CDTF">2023-03-02T23:29:57Z</dcterms:created>
  <dcterms:modified xsi:type="dcterms:W3CDTF">2023-07-12T00:11:10Z</dcterms:modified>
</cp:coreProperties>
</file>